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<sst xmlns="http://schemas.openxmlformats.org/spreadsheetml/2006/main" count="32">
  <si>
    <t>BÁO CÁO THU CHI NỒI CHÁO HÀ TĨNH THÁNG 11/2019</t>
  </si>
  <si>
    <t>Ngày</t>
  </si>
  <si>
    <t>Chi tiết</t>
  </si>
  <si>
    <t>Thu</t>
  </si>
  <si>
    <t>Chi</t>
  </si>
  <si>
    <t>Tồn</t>
  </si>
  <si>
    <t>CMTX</t>
  </si>
  <si>
    <t>CMKTX</t>
  </si>
  <si>
    <t>Tồn tháng 10/2019</t>
  </si>
  <si>
    <t>Thịt (5,5kg)</t>
  </si>
  <si>
    <t>Bí đỏ (8kg)</t>
  </si>
  <si>
    <t>Cà rốt 2kg</t>
  </si>
  <si>
    <t>Mồng tơi</t>
  </si>
  <si>
    <t>Hành + ngò</t>
  </si>
  <si>
    <t>Hành tím</t>
  </si>
  <si>
    <t>Bình ga</t>
  </si>
  <si>
    <t>Cà rốt (1,5kg)</t>
  </si>
  <si>
    <t>Bình nước lọc</t>
  </si>
  <si>
    <t>Cà rốt</t>
  </si>
  <si>
    <t>Hành ngò</t>
  </si>
  <si>
    <t>Bao tay 2 hộp</t>
  </si>
  <si>
    <t>Vận chuyển gạo</t>
  </si>
  <si>
    <t>Mua can san dầu ăn và nước mắm 30c x 10000</t>
  </si>
  <si>
    <t>Chị Giang Cẩm Bùi</t>
  </si>
  <si>
    <t>05/11/2019</t>
  </si>
  <si>
    <t xml:space="preserve">Đồng nghiệp USG và friends </t>
  </si>
  <si>
    <t>19/11/2019</t>
  </si>
  <si>
    <t>Chị Michele và gia đình</t>
  </si>
  <si>
    <t>Chị Hoàng Linh</t>
  </si>
  <si>
    <t xml:space="preserve">Chị Hạnh Nguyễn </t>
  </si>
  <si>
    <t>Tổng tháng 11/2019</t>
  </si>
  <si>
    <t>Tồn cuối tháng 11/2019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</si>
</sst>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(* #,##0_);_(* \(#,##0\);_(* &quot;-&quot;??_);_(@_)"/>
    <numFmt numFmtId="177" formatCode="[$-1010000]d/m/yyyy;@"/>
    <numFmt numFmtId="178" formatCode="_-* #,##0.00\ _₫_-;\-* #,##0.00\ _₫_-;_-* &quot;-&quot;??\ _₫_-;_-@_-"/>
    <numFmt numFmtId="179" formatCode="[$-101042A]d\ mmmm\ yyyy;@"/>
  </numFmts>
  <fonts count="27">
    <font>
      <sz val="11"/>
      <color theme="1"/>
      <name val="宋体"/>
      <charset val="134"/>
      <scheme val="minor"/>
    </font>
    <font>
      <b/>
      <sz val="12"/>
      <color indexed="8"/>
      <name val="Times New Roman"/>
      <charset val="134"/>
    </font>
    <font>
      <sz val="12"/>
      <color indexed="63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Times New Roman"/>
      <charset val="163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6" borderId="12" applyNumberFormat="0" applyFont="0" applyAlignment="0" applyProtection="0">
      <alignment vertical="center"/>
    </xf>
    <xf numFmtId="178" fontId="20" fillId="0" borderId="0" applyFont="0" applyFill="0" applyBorder="0" applyAlignment="0" applyProtection="0"/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7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7" fontId="1" fillId="2" borderId="1" xfId="43" applyNumberFormat="1" applyFont="1" applyFill="1" applyBorder="1" applyAlignment="1">
      <alignment horizontal="center" vertical="center"/>
    </xf>
    <xf numFmtId="177" fontId="1" fillId="2" borderId="2" xfId="43" applyNumberFormat="1" applyFont="1" applyFill="1" applyBorder="1" applyAlignment="1">
      <alignment horizontal="center" vertical="center"/>
    </xf>
    <xf numFmtId="177" fontId="1" fillId="2" borderId="3" xfId="43" applyNumberFormat="1" applyFont="1" applyFill="1" applyBorder="1" applyAlignment="1">
      <alignment horizontal="center" vertical="center"/>
    </xf>
    <xf numFmtId="177" fontId="1" fillId="0" borderId="4" xfId="43" applyNumberFormat="1" applyFont="1" applyBorder="1" applyAlignment="1">
      <alignment horizontal="center" vertical="center"/>
    </xf>
    <xf numFmtId="0" fontId="1" fillId="0" borderId="4" xfId="43" applyFont="1" applyBorder="1" applyAlignment="1">
      <alignment horizontal="center" vertical="center"/>
    </xf>
    <xf numFmtId="176" fontId="1" fillId="0" borderId="4" xfId="14" applyNumberFormat="1" applyFont="1" applyBorder="1" applyAlignment="1">
      <alignment horizontal="center" vertical="center"/>
    </xf>
    <xf numFmtId="0" fontId="1" fillId="0" borderId="4" xfId="43" applyNumberFormat="1" applyFont="1" applyBorder="1" applyAlignment="1">
      <alignment horizontal="center" vertical="center"/>
    </xf>
    <xf numFmtId="179" fontId="1" fillId="3" borderId="4" xfId="43" applyNumberFormat="1" applyFont="1" applyFill="1" applyBorder="1" applyAlignment="1">
      <alignment horizontal="center" vertical="center"/>
    </xf>
    <xf numFmtId="176" fontId="1" fillId="4" borderId="4" xfId="14" applyNumberFormat="1" applyFont="1" applyFill="1" applyBorder="1" applyAlignment="1">
      <alignment vertical="center"/>
    </xf>
    <xf numFmtId="177" fontId="1" fillId="5" borderId="4" xfId="43" applyNumberFormat="1" applyFont="1" applyFill="1" applyBorder="1" applyAlignment="1">
      <alignment horizontal="center" vertical="center"/>
    </xf>
    <xf numFmtId="0" fontId="2" fillId="0" borderId="4" xfId="43" applyFont="1" applyBorder="1" applyAlignment="1">
      <alignment horizontal="left" vertical="center"/>
    </xf>
    <xf numFmtId="176" fontId="3" fillId="5" borderId="4" xfId="14" applyNumberFormat="1" applyFont="1" applyFill="1" applyBorder="1" applyAlignment="1">
      <alignment horizontal="center" vertical="center"/>
    </xf>
    <xf numFmtId="176" fontId="1" fillId="0" borderId="4" xfId="14" applyNumberFormat="1" applyFont="1" applyBorder="1" applyAlignment="1">
      <alignment vertical="center"/>
    </xf>
    <xf numFmtId="177" fontId="4" fillId="5" borderId="4" xfId="43" applyNumberFormat="1" applyFont="1" applyFill="1" applyBorder="1" applyAlignment="1">
      <alignment horizontal="center" vertical="center"/>
    </xf>
    <xf numFmtId="0" fontId="4" fillId="0" borderId="4" xfId="43" applyFont="1" applyBorder="1" applyAlignment="1">
      <alignment horizontal="left" vertical="center"/>
    </xf>
    <xf numFmtId="177" fontId="4" fillId="5" borderId="5" xfId="43" applyNumberFormat="1" applyFont="1" applyFill="1" applyBorder="1" applyAlignment="1">
      <alignment horizontal="center" vertical="center"/>
    </xf>
    <xf numFmtId="0" fontId="4" fillId="0" borderId="5" xfId="43" applyFont="1" applyBorder="1" applyAlignment="1">
      <alignment horizontal="left" vertical="center"/>
    </xf>
    <xf numFmtId="176" fontId="3" fillId="5" borderId="5" xfId="14" applyNumberFormat="1" applyFont="1" applyFill="1" applyBorder="1" applyAlignment="1">
      <alignment horizontal="center" vertical="center"/>
    </xf>
    <xf numFmtId="176" fontId="1" fillId="6" borderId="5" xfId="14" applyNumberFormat="1" applyFont="1" applyFill="1" applyBorder="1" applyAlignment="1">
      <alignment horizontal="center" vertical="center"/>
    </xf>
    <xf numFmtId="176" fontId="5" fillId="7" borderId="5" xfId="0" applyNumberFormat="1" applyFont="1" applyFill="1" applyBorder="1" applyAlignment="1">
      <alignment horizontal="center"/>
    </xf>
    <xf numFmtId="177" fontId="1" fillId="0" borderId="1" xfId="43" applyNumberFormat="1" applyFont="1" applyBorder="1" applyAlignment="1">
      <alignment horizontal="center" vertical="center"/>
    </xf>
    <xf numFmtId="0" fontId="6" fillId="0" borderId="4" xfId="43" applyBorder="1"/>
    <xf numFmtId="176" fontId="1" fillId="8" borderId="1" xfId="14" applyNumberFormat="1" applyFont="1" applyFill="1" applyBorder="1" applyAlignment="1">
      <alignment horizontal="center" vertical="center"/>
    </xf>
    <xf numFmtId="176" fontId="1" fillId="8" borderId="3" xfId="14" applyNumberFormat="1" applyFont="1" applyFill="1" applyBorder="1" applyAlignment="1">
      <alignment horizontal="center" vertical="center"/>
    </xf>
    <xf numFmtId="176" fontId="1" fillId="6" borderId="6" xfId="14" applyNumberFormat="1" applyFont="1" applyFill="1" applyBorder="1" applyAlignment="1">
      <alignment horizontal="center" vertical="center"/>
    </xf>
    <xf numFmtId="176" fontId="5" fillId="7" borderId="6" xfId="0" applyNumberFormat="1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Comma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zoomScale="130" zoomScaleNormal="130" workbookViewId="0">
      <selection activeCell="B10" sqref="B10"/>
    </sheetView>
  </sheetViews>
  <sheetFormatPr defaultColWidth="8.88888888888889" defaultRowHeight="14.4" outlineLevelCol="5"/>
  <cols>
    <col min="1" max="1" width="20.9444444444444" customWidth="1"/>
    <col min="2" max="2" width="42.6666666666667" customWidth="1"/>
    <col min="3" max="3" width="14.1111111111111" customWidth="1"/>
    <col min="4" max="4" width="15.2222222222222" customWidth="1"/>
    <col min="5" max="5" width="15.3333333333333" customWidth="1"/>
    <col min="6" max="6" width="22.6666666666667" customWidth="1"/>
  </cols>
  <sheetData>
    <row r="1" ht="31" customHeight="1" spans="1:6">
      <c r="A1" s="1" t="s">
        <v>0</v>
      </c>
      <c r="B1" s="2"/>
      <c r="C1" s="2"/>
      <c r="D1" s="2"/>
      <c r="E1" s="2"/>
      <c r="F1" s="3"/>
    </row>
    <row r="2" ht="23" customHeight="1" spans="1:6">
      <c r="A2" s="4" t="s">
        <v>1</v>
      </c>
      <c r="B2" s="5" t="s">
        <v>2</v>
      </c>
      <c r="C2" s="6" t="s">
        <v>3</v>
      </c>
      <c r="D2" s="6"/>
      <c r="E2" s="6" t="s">
        <v>4</v>
      </c>
      <c r="F2" s="7" t="s">
        <v>5</v>
      </c>
    </row>
    <row r="3" ht="17" customHeight="1" spans="1:6">
      <c r="A3" s="4"/>
      <c r="B3" s="5"/>
      <c r="C3" s="6" t="s">
        <v>6</v>
      </c>
      <c r="D3" s="6" t="s">
        <v>7</v>
      </c>
      <c r="E3" s="6"/>
      <c r="F3" s="7"/>
    </row>
    <row r="4" ht="15.6" spans="1:6">
      <c r="A4" s="8" t="s">
        <v>8</v>
      </c>
      <c r="B4" s="8"/>
      <c r="C4" s="8"/>
      <c r="D4" s="8"/>
      <c r="E4" s="8"/>
      <c r="F4" s="9">
        <v>19337300</v>
      </c>
    </row>
    <row r="5" ht="15.6" spans="1:6">
      <c r="A5" s="10">
        <v>43772</v>
      </c>
      <c r="B5" s="11" t="s">
        <v>9</v>
      </c>
      <c r="C5" s="12"/>
      <c r="D5" s="12"/>
      <c r="E5" s="12">
        <v>820000</v>
      </c>
      <c r="F5" s="13">
        <f>F4+C5+D5-E5</f>
        <v>18517300</v>
      </c>
    </row>
    <row r="6" ht="15.6" spans="1:6">
      <c r="A6" s="10"/>
      <c r="B6" s="11" t="s">
        <v>10</v>
      </c>
      <c r="C6" s="12"/>
      <c r="D6" s="12"/>
      <c r="E6" s="12">
        <v>130000</v>
      </c>
      <c r="F6" s="13">
        <f t="shared" ref="F6:F38" si="0">F5+C6+D6-E6</f>
        <v>18387300</v>
      </c>
    </row>
    <row r="7" ht="15.6" spans="1:6">
      <c r="A7" s="14"/>
      <c r="B7" s="11" t="s">
        <v>11</v>
      </c>
      <c r="C7" s="12"/>
      <c r="D7" s="12"/>
      <c r="E7" s="12">
        <v>30000</v>
      </c>
      <c r="F7" s="13">
        <f t="shared" si="0"/>
        <v>18357300</v>
      </c>
    </row>
    <row r="8" ht="15.6" spans="1:6">
      <c r="A8" s="14"/>
      <c r="B8" s="11" t="s">
        <v>12</v>
      </c>
      <c r="C8" s="12"/>
      <c r="D8" s="12"/>
      <c r="E8" s="12">
        <v>15000</v>
      </c>
      <c r="F8" s="13">
        <f t="shared" si="0"/>
        <v>18342300</v>
      </c>
    </row>
    <row r="9" ht="15.6" spans="1:6">
      <c r="A9" s="14"/>
      <c r="B9" s="11" t="s">
        <v>13</v>
      </c>
      <c r="C9" s="12"/>
      <c r="D9" s="12"/>
      <c r="E9" s="12">
        <v>30000</v>
      </c>
      <c r="F9" s="13">
        <f t="shared" si="0"/>
        <v>18312300</v>
      </c>
    </row>
    <row r="10" ht="15.6" spans="1:6">
      <c r="A10" s="14"/>
      <c r="B10" s="11" t="s">
        <v>14</v>
      </c>
      <c r="C10" s="12"/>
      <c r="D10" s="12"/>
      <c r="E10" s="12">
        <v>10000</v>
      </c>
      <c r="F10" s="13">
        <f t="shared" si="0"/>
        <v>18302300</v>
      </c>
    </row>
    <row r="11" ht="15.6" spans="1:6">
      <c r="A11" s="14"/>
      <c r="B11" s="11" t="s">
        <v>15</v>
      </c>
      <c r="C11" s="12"/>
      <c r="D11" s="12"/>
      <c r="E11" s="12">
        <v>290000</v>
      </c>
      <c r="F11" s="13">
        <f t="shared" si="0"/>
        <v>18012300</v>
      </c>
    </row>
    <row r="12" ht="15.6" spans="1:6">
      <c r="A12" s="10">
        <v>43748</v>
      </c>
      <c r="B12" s="11" t="s">
        <v>9</v>
      </c>
      <c r="C12" s="12"/>
      <c r="D12" s="12"/>
      <c r="E12" s="12">
        <v>820000</v>
      </c>
      <c r="F12" s="13">
        <f t="shared" si="0"/>
        <v>17192300</v>
      </c>
    </row>
    <row r="13" ht="15.6" spans="1:6">
      <c r="A13" s="10"/>
      <c r="B13" s="11" t="s">
        <v>10</v>
      </c>
      <c r="C13" s="12"/>
      <c r="D13" s="12"/>
      <c r="E13" s="12">
        <v>140000</v>
      </c>
      <c r="F13" s="13">
        <f t="shared" si="0"/>
        <v>17052300</v>
      </c>
    </row>
    <row r="14" ht="15.6" spans="1:6">
      <c r="A14" s="14"/>
      <c r="B14" s="11" t="s">
        <v>16</v>
      </c>
      <c r="C14" s="12"/>
      <c r="D14" s="12"/>
      <c r="E14" s="12">
        <v>25000</v>
      </c>
      <c r="F14" s="13">
        <f t="shared" si="0"/>
        <v>17027300</v>
      </c>
    </row>
    <row r="15" ht="15.6" spans="1:6">
      <c r="A15" s="14"/>
      <c r="B15" s="11" t="s">
        <v>12</v>
      </c>
      <c r="C15" s="12"/>
      <c r="D15" s="12"/>
      <c r="E15" s="12">
        <v>30000</v>
      </c>
      <c r="F15" s="13">
        <f t="shared" si="0"/>
        <v>16997300</v>
      </c>
    </row>
    <row r="16" ht="15.6" spans="1:6">
      <c r="A16" s="14"/>
      <c r="B16" s="11" t="s">
        <v>13</v>
      </c>
      <c r="C16" s="12"/>
      <c r="D16" s="12"/>
      <c r="E16" s="12">
        <v>30000</v>
      </c>
      <c r="F16" s="13">
        <f t="shared" si="0"/>
        <v>16967300</v>
      </c>
    </row>
    <row r="17" ht="15.6" spans="1:6">
      <c r="A17" s="14"/>
      <c r="B17" s="15" t="s">
        <v>14</v>
      </c>
      <c r="C17" s="12"/>
      <c r="D17" s="12"/>
      <c r="E17" s="12">
        <v>10000</v>
      </c>
      <c r="F17" s="13">
        <f t="shared" si="0"/>
        <v>16957300</v>
      </c>
    </row>
    <row r="18" ht="15.6" spans="1:6">
      <c r="A18" s="14"/>
      <c r="B18" s="15" t="s">
        <v>17</v>
      </c>
      <c r="C18" s="12"/>
      <c r="D18" s="12"/>
      <c r="E18" s="12">
        <v>30000</v>
      </c>
      <c r="F18" s="13">
        <f t="shared" si="0"/>
        <v>16927300</v>
      </c>
    </row>
    <row r="19" ht="15.6" spans="1:6">
      <c r="A19" s="10">
        <v>43786</v>
      </c>
      <c r="B19" s="15" t="s">
        <v>9</v>
      </c>
      <c r="C19" s="12"/>
      <c r="D19" s="12"/>
      <c r="E19" s="12">
        <v>820000</v>
      </c>
      <c r="F19" s="13">
        <f t="shared" si="0"/>
        <v>16107300</v>
      </c>
    </row>
    <row r="20" ht="15.6" spans="1:6">
      <c r="A20" s="10"/>
      <c r="B20" s="15" t="s">
        <v>10</v>
      </c>
      <c r="C20" s="12"/>
      <c r="D20" s="12"/>
      <c r="E20" s="12">
        <v>140000</v>
      </c>
      <c r="F20" s="13">
        <f t="shared" si="0"/>
        <v>15967300</v>
      </c>
    </row>
    <row r="21" ht="15.6" spans="1:6">
      <c r="A21" s="14"/>
      <c r="B21" s="15" t="s">
        <v>18</v>
      </c>
      <c r="C21" s="12"/>
      <c r="D21" s="12"/>
      <c r="E21" s="12">
        <v>25000</v>
      </c>
      <c r="F21" s="13">
        <f t="shared" si="0"/>
        <v>15942300</v>
      </c>
    </row>
    <row r="22" ht="15.6" spans="1:6">
      <c r="A22" s="14"/>
      <c r="B22" s="15" t="s">
        <v>14</v>
      </c>
      <c r="C22" s="12"/>
      <c r="D22" s="12"/>
      <c r="E22" s="12">
        <v>10000</v>
      </c>
      <c r="F22" s="13">
        <f t="shared" si="0"/>
        <v>15932300</v>
      </c>
    </row>
    <row r="23" ht="15.6" spans="1:6">
      <c r="A23" s="14"/>
      <c r="B23" s="15" t="s">
        <v>19</v>
      </c>
      <c r="C23" s="12"/>
      <c r="D23" s="12"/>
      <c r="E23" s="12">
        <v>30000</v>
      </c>
      <c r="F23" s="13">
        <f t="shared" si="0"/>
        <v>15902300</v>
      </c>
    </row>
    <row r="24" ht="15.6" spans="1:6">
      <c r="A24" s="14"/>
      <c r="B24" s="15" t="s">
        <v>12</v>
      </c>
      <c r="C24" s="12"/>
      <c r="D24" s="12"/>
      <c r="E24" s="12">
        <v>30000</v>
      </c>
      <c r="F24" s="13">
        <f t="shared" si="0"/>
        <v>15872300</v>
      </c>
    </row>
    <row r="25" ht="15.6" spans="1:6">
      <c r="A25" s="10">
        <v>43793</v>
      </c>
      <c r="B25" s="15" t="s">
        <v>9</v>
      </c>
      <c r="C25" s="12"/>
      <c r="D25" s="12"/>
      <c r="E25" s="12">
        <v>820000</v>
      </c>
      <c r="F25" s="13">
        <f t="shared" si="0"/>
        <v>15052300</v>
      </c>
    </row>
    <row r="26" ht="15.6" spans="1:6">
      <c r="A26" s="14"/>
      <c r="B26" s="15" t="s">
        <v>18</v>
      </c>
      <c r="C26" s="12"/>
      <c r="D26" s="12"/>
      <c r="E26" s="12">
        <v>25000</v>
      </c>
      <c r="F26" s="13">
        <f t="shared" si="0"/>
        <v>15027300</v>
      </c>
    </row>
    <row r="27" ht="15.6" spans="1:6">
      <c r="A27" s="14"/>
      <c r="B27" s="15" t="s">
        <v>14</v>
      </c>
      <c r="C27" s="12"/>
      <c r="D27" s="12"/>
      <c r="E27" s="12">
        <v>10000</v>
      </c>
      <c r="F27" s="13">
        <f t="shared" si="0"/>
        <v>15017300</v>
      </c>
    </row>
    <row r="28" ht="15.6" spans="1:6">
      <c r="A28" s="14"/>
      <c r="B28" s="15" t="s">
        <v>19</v>
      </c>
      <c r="C28" s="12"/>
      <c r="D28" s="12"/>
      <c r="E28" s="12">
        <v>30000</v>
      </c>
      <c r="F28" s="13">
        <f t="shared" si="0"/>
        <v>14987300</v>
      </c>
    </row>
    <row r="29" ht="15.6" spans="1:6">
      <c r="A29" s="14"/>
      <c r="B29" s="15" t="s">
        <v>12</v>
      </c>
      <c r="C29" s="12"/>
      <c r="D29" s="12"/>
      <c r="E29" s="12">
        <v>30000</v>
      </c>
      <c r="F29" s="13">
        <f t="shared" si="0"/>
        <v>14957300</v>
      </c>
    </row>
    <row r="30" ht="15.6" spans="1:6">
      <c r="A30" s="16"/>
      <c r="B30" s="17" t="s">
        <v>10</v>
      </c>
      <c r="C30" s="18"/>
      <c r="D30" s="18"/>
      <c r="E30" s="18">
        <v>135000</v>
      </c>
      <c r="F30" s="13">
        <f t="shared" si="0"/>
        <v>14822300</v>
      </c>
    </row>
    <row r="31" ht="15.6" spans="1:6">
      <c r="A31" s="16"/>
      <c r="B31" s="17" t="s">
        <v>20</v>
      </c>
      <c r="C31" s="18"/>
      <c r="D31" s="18"/>
      <c r="E31" s="18">
        <v>20000</v>
      </c>
      <c r="F31" s="13">
        <f t="shared" si="0"/>
        <v>14802300</v>
      </c>
    </row>
    <row r="32" ht="15.6" spans="1:6">
      <c r="A32" s="16"/>
      <c r="B32" s="17" t="s">
        <v>21</v>
      </c>
      <c r="C32" s="18"/>
      <c r="D32" s="18"/>
      <c r="E32" s="18">
        <v>150000</v>
      </c>
      <c r="F32" s="13">
        <f t="shared" si="0"/>
        <v>14652300</v>
      </c>
    </row>
    <row r="33" ht="15.6" spans="1:6">
      <c r="A33" s="16"/>
      <c r="B33" s="17" t="s">
        <v>22</v>
      </c>
      <c r="C33" s="18"/>
      <c r="D33" s="18"/>
      <c r="E33" s="18">
        <v>300000</v>
      </c>
      <c r="F33" s="13">
        <f t="shared" si="0"/>
        <v>14352300</v>
      </c>
    </row>
    <row r="34" ht="15.6" spans="1:6">
      <c r="A34" s="10">
        <v>43772</v>
      </c>
      <c r="B34" s="15" t="s">
        <v>23</v>
      </c>
      <c r="C34" s="12">
        <v>1000000</v>
      </c>
      <c r="D34" s="12"/>
      <c r="E34" s="12"/>
      <c r="F34" s="13">
        <f t="shared" si="0"/>
        <v>15352300</v>
      </c>
    </row>
    <row r="35" ht="15.6" spans="1:6">
      <c r="A35" s="10" t="s">
        <v>24</v>
      </c>
      <c r="B35" s="15" t="s">
        <v>25</v>
      </c>
      <c r="C35" s="12">
        <v>500000</v>
      </c>
      <c r="D35" s="12"/>
      <c r="E35" s="12"/>
      <c r="F35" s="13">
        <f t="shared" si="0"/>
        <v>15852300</v>
      </c>
    </row>
    <row r="36" ht="15.6" spans="1:6">
      <c r="A36" s="10" t="s">
        <v>26</v>
      </c>
      <c r="B36" s="15" t="s">
        <v>27</v>
      </c>
      <c r="C36" s="12">
        <v>1000000</v>
      </c>
      <c r="D36" s="12"/>
      <c r="E36" s="12"/>
      <c r="F36" s="13">
        <f t="shared" si="0"/>
        <v>16852300</v>
      </c>
    </row>
    <row r="37" ht="15.6" spans="1:6">
      <c r="A37" s="10"/>
      <c r="B37" s="15" t="s">
        <v>28</v>
      </c>
      <c r="C37" s="12"/>
      <c r="D37" s="12">
        <v>500000</v>
      </c>
      <c r="E37" s="12"/>
      <c r="F37" s="13">
        <f t="shared" si="0"/>
        <v>17352300</v>
      </c>
    </row>
    <row r="38" ht="15.6" spans="1:6">
      <c r="A38" s="10"/>
      <c r="B38" s="15" t="s">
        <v>29</v>
      </c>
      <c r="C38" s="12"/>
      <c r="D38" s="12">
        <v>500000</v>
      </c>
      <c r="E38" s="12"/>
      <c r="F38" s="13">
        <f t="shared" si="0"/>
        <v>17852300</v>
      </c>
    </row>
    <row r="39" ht="20.4" spans="1:6">
      <c r="A39" s="4" t="s">
        <v>30</v>
      </c>
      <c r="B39" s="4"/>
      <c r="C39" s="13">
        <f>SUM(C5:C38)</f>
        <v>2500000</v>
      </c>
      <c r="D39" s="13">
        <f>SUM(D5:D38)</f>
        <v>1000000</v>
      </c>
      <c r="E39" s="19">
        <f>SUM(E5:E38)</f>
        <v>4985000</v>
      </c>
      <c r="F39" s="20">
        <f>F4+C40-E39</f>
        <v>17852300</v>
      </c>
    </row>
    <row r="40" ht="20.4" spans="1:6">
      <c r="A40" s="21" t="s">
        <v>31</v>
      </c>
      <c r="B40" s="22"/>
      <c r="C40" s="23">
        <f>C39+D39</f>
        <v>3500000</v>
      </c>
      <c r="D40" s="24"/>
      <c r="E40" s="25"/>
      <c r="F40" s="26"/>
    </row>
  </sheetData>
  <mergeCells count="3">
    <mergeCell ref="A1:F1"/>
    <mergeCell ref="C40:D40"/>
    <mergeCell ref="E39:E4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黄生</cp:lastModifiedBy>
  <dcterms:created xsi:type="dcterms:W3CDTF">2019-12-20T09:54:56Z</dcterms:created>
  <dcterms:modified xsi:type="dcterms:W3CDTF">2019-12-20T10:16:49Z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