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725" activeTab="3"/>
  </bookViews>
  <sheets>
    <sheet name="tháng 1" sheetId="1" r:id="rId1"/>
    <sheet name="tháng 2" sheetId="2" r:id="rId2"/>
    <sheet name="tháng 3" sheetId="3" r:id="rId3"/>
    <sheet name="tháng 4" sheetId="4" r:id="rId4"/>
    <sheet name="tháng 5" sheetId="5" r:id="rId5"/>
  </sheets>
  <calcPr calcId="162913"/>
</workbook>
</file>

<file path=xl/calcChain.xml><?xml version="1.0" encoding="utf-8"?>
<calcChain xmlns="http://schemas.openxmlformats.org/spreadsheetml/2006/main">
  <c r="D37" i="4" l="1"/>
  <c r="E38" i="4" l="1"/>
  <c r="C37" i="4"/>
  <c r="E13" i="2"/>
  <c r="D12" i="2"/>
  <c r="C12" i="2"/>
  <c r="E42" i="1"/>
  <c r="D41" i="1"/>
  <c r="C41" i="1"/>
  <c r="F43" i="1" l="1"/>
  <c r="F14" i="2"/>
  <c r="E29" i="3"/>
  <c r="D28" i="3"/>
  <c r="C28" i="3"/>
  <c r="F30" i="3" l="1"/>
  <c r="F39" i="4"/>
</calcChain>
</file>

<file path=xl/sharedStrings.xml><?xml version="1.0" encoding="utf-8"?>
<sst xmlns="http://schemas.openxmlformats.org/spreadsheetml/2006/main" count="154" uniqueCount="79">
  <si>
    <t>Ngày</t>
  </si>
  <si>
    <t>Chi tiết</t>
  </si>
  <si>
    <t>Thu</t>
  </si>
  <si>
    <t>Chi</t>
  </si>
  <si>
    <t>Tồn</t>
  </si>
  <si>
    <t>CMTX</t>
  </si>
  <si>
    <t>CMKTX</t>
  </si>
  <si>
    <t>Dư tháng trước chuyển sang</t>
  </si>
  <si>
    <t>Cập nhật nồi cháo tuần 1</t>
  </si>
  <si>
    <t>Thịt nạc</t>
  </si>
  <si>
    <t>Đậu xanh</t>
  </si>
  <si>
    <t>Bầu</t>
  </si>
  <si>
    <t>Anh Bin10</t>
  </si>
  <si>
    <t xml:space="preserve"> Đồng nghiêp USG &amp; friends</t>
  </si>
  <si>
    <t>Nhóm bạn Van Trang Hoa</t>
  </si>
  <si>
    <t>Cập nhật nồi cháo tuần 2</t>
  </si>
  <si>
    <t>gas</t>
  </si>
  <si>
    <t>Cập nhật nồi cháo tuần 3</t>
  </si>
  <si>
    <t>Cập nhật nồi cháo tuần 4</t>
  </si>
  <si>
    <t>Tổng thu</t>
  </si>
  <si>
    <t>Số dư</t>
  </si>
  <si>
    <t>Hạt nêm</t>
  </si>
  <si>
    <t>Dầu ăn</t>
  </si>
  <si>
    <t>bầu</t>
  </si>
  <si>
    <t>Bột canh</t>
  </si>
  <si>
    <t>Nước rửa bát</t>
  </si>
  <si>
    <t>BÁO CÁO THU CHI NỒI CHÁO THANH HÓA THÁNG 1/2021</t>
  </si>
  <si>
    <t>Thầy Trúc</t>
  </si>
  <si>
    <t>Cô Loan</t>
  </si>
  <si>
    <t>Anh Đinh Xuan Huong</t>
  </si>
  <si>
    <t>Găng tay</t>
  </si>
  <si>
    <t>Anh Linh Nguyen</t>
  </si>
  <si>
    <t>Chị Cúc</t>
  </si>
  <si>
    <t>14/1/2021</t>
  </si>
  <si>
    <t>Anh Quang Cường</t>
  </si>
  <si>
    <t>15/1/2021</t>
  </si>
  <si>
    <t>Chị Đỗ Vinh Lan</t>
  </si>
  <si>
    <t>17/1/2021</t>
  </si>
  <si>
    <t>Chị Anh Nga Nguyen</t>
  </si>
  <si>
    <t>19/1/2021</t>
  </si>
  <si>
    <t>Chị Yen Dinh</t>
  </si>
  <si>
    <t>20/1/2021</t>
  </si>
  <si>
    <t>Chị Hien Tran</t>
  </si>
  <si>
    <t>Anh(chị) Mellim Nguyen</t>
  </si>
  <si>
    <t>24/1/2021</t>
  </si>
  <si>
    <t>31/1/2021</t>
  </si>
  <si>
    <t>Chị Duyen Ngo</t>
  </si>
  <si>
    <t>Tổng chi tháng 1</t>
  </si>
  <si>
    <t>BÁO CÁO THU CHI NỒI CHÁO THANH HÓA THÁNG 2/2021</t>
  </si>
  <si>
    <t>Chị Phung Cuc</t>
  </si>
  <si>
    <t>13/2/2021</t>
  </si>
  <si>
    <t>Chị Le Thi Van Anh</t>
  </si>
  <si>
    <t>Anh Đức Thành</t>
  </si>
  <si>
    <t>16/2/2021</t>
  </si>
  <si>
    <t>Chị Phuong Dong</t>
  </si>
  <si>
    <t>Tổng chi tháng 2</t>
  </si>
  <si>
    <t>BÁO CÁO THU CHI NỒI CHÁO THANH HÓA THÁNG 3/2021</t>
  </si>
  <si>
    <t>15/3/2021</t>
  </si>
  <si>
    <t>Chị Hop Do</t>
  </si>
  <si>
    <t>17/3/2021</t>
  </si>
  <si>
    <t>Chị Mai Hương</t>
  </si>
  <si>
    <t>28/3/2021</t>
  </si>
  <si>
    <t>MTQ ẩn danh</t>
  </si>
  <si>
    <t>Chị Trần Hồi</t>
  </si>
  <si>
    <t>Anh Đức+ Manh Phan</t>
  </si>
  <si>
    <t>CLB Câu Lục Triệu Sơn</t>
  </si>
  <si>
    <t>21/3/2021</t>
  </si>
  <si>
    <t>Máy xay</t>
  </si>
  <si>
    <t>BÁO CÁO THU CHI NỒI CHÁO THANH HÓA THÁNG 4/2021</t>
  </si>
  <si>
    <t>Chị Mellim Nguyen</t>
  </si>
  <si>
    <t>Cô giáo Lâm &amp; Long</t>
  </si>
  <si>
    <t>Anh Hien Hoàng - Huyền</t>
  </si>
  <si>
    <t>Chị Thuy Nguyen</t>
  </si>
  <si>
    <t>14/4/2021</t>
  </si>
  <si>
    <t>18/4/2021</t>
  </si>
  <si>
    <t>Nước</t>
  </si>
  <si>
    <t>25/4/2021</t>
  </si>
  <si>
    <t>Tổng chi tháng 4</t>
  </si>
  <si>
    <t>Tổng chi Tháng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</si>
</sst>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41" fontId="2" fillId="0" borderId="1" xfId="2" applyFont="1" applyBorder="1"/>
    <xf numFmtId="14" fontId="3" fillId="0" borderId="1" xfId="0" applyNumberFormat="1" applyFont="1" applyBorder="1"/>
    <xf numFmtId="41" fontId="3" fillId="0" borderId="1" xfId="1" applyNumberFormat="1" applyFont="1" applyBorder="1"/>
    <xf numFmtId="41" fontId="3" fillId="0" borderId="1" xfId="2" applyFont="1" applyBorder="1"/>
    <xf numFmtId="41" fontId="3" fillId="0" borderId="0" xfId="2" applyFont="1"/>
    <xf numFmtId="41" fontId="2" fillId="0" borderId="1" xfId="0" applyNumberFormat="1" applyFont="1" applyBorder="1"/>
    <xf numFmtId="0" fontId="3" fillId="0" borderId="1" xfId="0" applyFont="1" applyFill="1" applyBorder="1"/>
    <xf numFmtId="41" fontId="3" fillId="0" borderId="1" xfId="2" applyFont="1" applyFill="1" applyBorder="1"/>
    <xf numFmtId="41" fontId="3" fillId="0" borderId="1" xfId="0" applyNumberFormat="1" applyFont="1" applyBorder="1"/>
    <xf numFmtId="0" fontId="2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3" fillId="0" borderId="0" xfId="0" applyFont="1"/>
    <xf numFmtId="14" fontId="3" fillId="0" borderId="1" xfId="1" applyNumberFormat="1" applyFont="1" applyBorder="1"/>
    <xf numFmtId="41" fontId="5" fillId="0" borderId="1" xfId="2" applyFont="1" applyBorder="1"/>
    <xf numFmtId="0" fontId="7" fillId="0" borderId="1" xfId="0" applyFont="1" applyBorder="1"/>
    <xf numFmtId="0" fontId="8" fillId="0" borderId="1" xfId="0" applyFont="1" applyBorder="1"/>
    <xf numFmtId="41" fontId="7" fillId="0" borderId="1" xfId="2" applyFont="1" applyBorder="1"/>
    <xf numFmtId="14" fontId="3" fillId="0" borderId="1" xfId="2" applyNumberFormat="1" applyFont="1" applyBorder="1"/>
    <xf numFmtId="14" fontId="4" fillId="0" borderId="1" xfId="0" applyNumberFormat="1" applyFont="1" applyBorder="1"/>
    <xf numFmtId="41" fontId="4" fillId="0" borderId="1" xfId="1" applyNumberFormat="1" applyFont="1" applyBorder="1"/>
    <xf numFmtId="41" fontId="4" fillId="0" borderId="1" xfId="2" applyFont="1" applyBorder="1"/>
    <xf numFmtId="14" fontId="4" fillId="0" borderId="1" xfId="1" applyNumberFormat="1" applyFont="1" applyBorder="1"/>
    <xf numFmtId="41" fontId="4" fillId="0" borderId="0" xfId="2" applyFont="1"/>
    <xf numFmtId="41" fontId="10" fillId="2" borderId="2" xfId="2" applyFont="1" applyFill="1" applyBorder="1"/>
    <xf numFmtId="0" fontId="4" fillId="0" borderId="0" xfId="0" applyFont="1"/>
    <xf numFmtId="0" fontId="6" fillId="0" borderId="1" xfId="0" applyFont="1" applyBorder="1"/>
    <xf numFmtId="0" fontId="11" fillId="0" borderId="1" xfId="0" applyFont="1" applyBorder="1"/>
    <xf numFmtId="41" fontId="1" fillId="2" borderId="2" xfId="2" applyFont="1" applyFill="1" applyBorder="1"/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4" zoomScale="90" zoomScaleNormal="90" workbookViewId="0">
      <selection activeCell="B49" sqref="B49"/>
    </sheetView>
  </sheetViews>
  <sheetFormatPr defaultRowHeight="18.75" x14ac:dyDescent="0.3"/>
  <cols>
    <col min="1" max="1" width="21.5703125" style="15" customWidth="1"/>
    <col min="2" max="2" width="43.28515625" style="15" customWidth="1"/>
    <col min="3" max="3" width="26.42578125" style="15" customWidth="1"/>
    <col min="4" max="4" width="30.5703125" style="15" customWidth="1"/>
    <col min="5" max="5" width="27" style="15" customWidth="1"/>
    <col min="6" max="6" width="35.28515625" style="15" customWidth="1"/>
    <col min="7" max="16384" width="9.140625" style="15"/>
  </cols>
  <sheetData>
    <row r="1" spans="1:6" ht="37.9" customHeight="1" x14ac:dyDescent="0.5">
      <c r="A1" s="32" t="s">
        <v>26</v>
      </c>
      <c r="B1" s="32"/>
      <c r="C1" s="32"/>
      <c r="D1" s="32"/>
      <c r="E1" s="32"/>
      <c r="F1" s="32"/>
    </row>
    <row r="2" spans="1:6" ht="24.6" customHeight="1" x14ac:dyDescent="0.4">
      <c r="A2" s="33" t="s">
        <v>0</v>
      </c>
      <c r="B2" s="33" t="s">
        <v>1</v>
      </c>
      <c r="C2" s="33" t="s">
        <v>2</v>
      </c>
      <c r="D2" s="33"/>
      <c r="E2" s="29" t="s">
        <v>3</v>
      </c>
      <c r="F2" s="29" t="s">
        <v>4</v>
      </c>
    </row>
    <row r="3" spans="1:6" ht="28.15" customHeight="1" x14ac:dyDescent="0.4">
      <c r="A3" s="33"/>
      <c r="B3" s="33"/>
      <c r="C3" s="29" t="s">
        <v>5</v>
      </c>
      <c r="D3" s="29" t="s">
        <v>6</v>
      </c>
      <c r="E3" s="30"/>
      <c r="F3" s="30"/>
    </row>
    <row r="4" spans="1:6" ht="23.25" x14ac:dyDescent="0.35">
      <c r="A4" s="18"/>
      <c r="B4" s="18" t="s">
        <v>7</v>
      </c>
      <c r="C4" s="19"/>
      <c r="D4" s="19"/>
      <c r="E4" s="19"/>
      <c r="F4" s="20">
        <v>131204000</v>
      </c>
    </row>
    <row r="5" spans="1:6" ht="21" x14ac:dyDescent="0.35">
      <c r="A5" s="22">
        <v>44256</v>
      </c>
      <c r="B5" s="13" t="s">
        <v>8</v>
      </c>
      <c r="C5" s="14"/>
      <c r="D5" s="14"/>
      <c r="E5" s="14"/>
      <c r="F5" s="14"/>
    </row>
    <row r="6" spans="1:6" ht="21" x14ac:dyDescent="0.35">
      <c r="A6" s="14"/>
      <c r="B6" s="14" t="s">
        <v>9</v>
      </c>
      <c r="C6" s="14"/>
      <c r="D6" s="14"/>
      <c r="E6" s="23">
        <v>675000</v>
      </c>
      <c r="F6" s="14"/>
    </row>
    <row r="7" spans="1:6" ht="21" x14ac:dyDescent="0.35">
      <c r="A7" s="14"/>
      <c r="B7" s="14" t="s">
        <v>10</v>
      </c>
      <c r="C7" s="14"/>
      <c r="D7" s="14"/>
      <c r="E7" s="23">
        <v>50000</v>
      </c>
      <c r="F7" s="14"/>
    </row>
    <row r="8" spans="1:6" ht="21" x14ac:dyDescent="0.35">
      <c r="A8" s="14"/>
      <c r="B8" s="14" t="s">
        <v>11</v>
      </c>
      <c r="C8" s="14"/>
      <c r="D8" s="14"/>
      <c r="E8" s="23">
        <v>160000</v>
      </c>
      <c r="F8" s="14"/>
    </row>
    <row r="9" spans="1:6" ht="21" x14ac:dyDescent="0.35">
      <c r="A9" s="14"/>
      <c r="B9" s="14" t="s">
        <v>27</v>
      </c>
      <c r="C9" s="14"/>
      <c r="D9" s="23">
        <v>500000</v>
      </c>
      <c r="E9" s="14"/>
      <c r="F9" s="14"/>
    </row>
    <row r="10" spans="1:6" ht="21" x14ac:dyDescent="0.35">
      <c r="A10" s="14"/>
      <c r="B10" s="14" t="s">
        <v>28</v>
      </c>
      <c r="C10" s="23"/>
      <c r="D10" s="23">
        <v>200000</v>
      </c>
      <c r="E10" s="14"/>
      <c r="F10" s="14"/>
    </row>
    <row r="11" spans="1:6" ht="21" x14ac:dyDescent="0.35">
      <c r="A11" s="22"/>
      <c r="B11" s="14" t="s">
        <v>29</v>
      </c>
      <c r="C11" s="23"/>
      <c r="D11" s="24">
        <v>1000000</v>
      </c>
      <c r="E11" s="14"/>
      <c r="F11" s="14"/>
    </row>
    <row r="12" spans="1:6" ht="21" x14ac:dyDescent="0.35">
      <c r="A12" s="22">
        <v>44348</v>
      </c>
      <c r="B12" s="14" t="s">
        <v>13</v>
      </c>
      <c r="C12" s="23">
        <v>1000000</v>
      </c>
      <c r="D12" s="14"/>
      <c r="E12" s="14"/>
      <c r="F12" s="14"/>
    </row>
    <row r="13" spans="1:6" ht="21" x14ac:dyDescent="0.35">
      <c r="A13" s="22"/>
      <c r="B13" s="14" t="s">
        <v>14</v>
      </c>
      <c r="C13" s="23">
        <v>500000</v>
      </c>
      <c r="D13" s="14"/>
      <c r="E13" s="14"/>
      <c r="F13" s="14"/>
    </row>
    <row r="14" spans="1:6" ht="21" x14ac:dyDescent="0.35">
      <c r="A14" s="22">
        <v>44470</v>
      </c>
      <c r="B14" s="13" t="s">
        <v>15</v>
      </c>
      <c r="C14" s="14"/>
      <c r="D14" s="14"/>
      <c r="E14" s="14"/>
      <c r="F14" s="14"/>
    </row>
    <row r="15" spans="1:6" ht="21" x14ac:dyDescent="0.35">
      <c r="A15" s="14"/>
      <c r="B15" s="14" t="s">
        <v>9</v>
      </c>
      <c r="C15" s="14"/>
      <c r="D15" s="14"/>
      <c r="E15" s="23">
        <v>675000</v>
      </c>
      <c r="F15" s="14"/>
    </row>
    <row r="16" spans="1:6" ht="21" x14ac:dyDescent="0.35">
      <c r="A16" s="14"/>
      <c r="B16" s="14" t="s">
        <v>10</v>
      </c>
      <c r="C16" s="14"/>
      <c r="D16" s="14"/>
      <c r="E16" s="23">
        <v>50000</v>
      </c>
      <c r="F16" s="14"/>
    </row>
    <row r="17" spans="1:6" ht="21" x14ac:dyDescent="0.35">
      <c r="A17" s="14"/>
      <c r="B17" s="14" t="s">
        <v>11</v>
      </c>
      <c r="C17" s="14"/>
      <c r="D17" s="14"/>
      <c r="E17" s="23">
        <v>150000</v>
      </c>
      <c r="F17" s="14"/>
    </row>
    <row r="18" spans="1:6" ht="21" x14ac:dyDescent="0.35">
      <c r="A18" s="22"/>
      <c r="B18" s="14" t="s">
        <v>30</v>
      </c>
      <c r="C18" s="14"/>
      <c r="D18" s="23"/>
      <c r="E18" s="24">
        <v>10000</v>
      </c>
      <c r="F18" s="14"/>
    </row>
    <row r="19" spans="1:6" ht="21" x14ac:dyDescent="0.35">
      <c r="A19" s="25">
        <v>44501</v>
      </c>
      <c r="B19" s="14" t="s">
        <v>31</v>
      </c>
      <c r="C19" s="14"/>
      <c r="D19" s="24">
        <v>5000000</v>
      </c>
      <c r="E19" s="23"/>
      <c r="F19" s="14"/>
    </row>
    <row r="20" spans="1:6" ht="21" x14ac:dyDescent="0.35">
      <c r="A20" s="14"/>
      <c r="B20" s="14" t="s">
        <v>32</v>
      </c>
      <c r="C20" s="24">
        <v>500000</v>
      </c>
      <c r="D20" s="14"/>
      <c r="E20" s="24"/>
      <c r="F20" s="14"/>
    </row>
    <row r="21" spans="1:6" ht="21" x14ac:dyDescent="0.35">
      <c r="A21" s="14" t="s">
        <v>33</v>
      </c>
      <c r="B21" s="14" t="s">
        <v>34</v>
      </c>
      <c r="C21" s="14"/>
      <c r="D21" s="24">
        <v>500000</v>
      </c>
      <c r="E21" s="26"/>
      <c r="F21" s="14"/>
    </row>
    <row r="22" spans="1:6" ht="21" x14ac:dyDescent="0.35">
      <c r="A22" s="14" t="s">
        <v>35</v>
      </c>
      <c r="B22" s="14" t="s">
        <v>36</v>
      </c>
      <c r="C22" s="14"/>
      <c r="D22" s="24">
        <v>1000000</v>
      </c>
      <c r="E22" s="24"/>
      <c r="F22" s="14"/>
    </row>
    <row r="23" spans="1:6" ht="21" x14ac:dyDescent="0.35">
      <c r="A23" s="14" t="s">
        <v>37</v>
      </c>
      <c r="B23" s="14" t="s">
        <v>38</v>
      </c>
      <c r="C23" s="14"/>
      <c r="D23" s="27">
        <v>1000000</v>
      </c>
      <c r="E23" s="24"/>
      <c r="F23" s="14"/>
    </row>
    <row r="24" spans="1:6" ht="21" x14ac:dyDescent="0.35">
      <c r="A24" s="14"/>
      <c r="B24" s="13" t="s">
        <v>17</v>
      </c>
      <c r="C24" s="24"/>
      <c r="D24" s="24"/>
      <c r="E24" s="24"/>
      <c r="F24" s="24"/>
    </row>
    <row r="25" spans="1:6" ht="21" x14ac:dyDescent="0.35">
      <c r="A25" s="14"/>
      <c r="B25" s="14" t="s">
        <v>9</v>
      </c>
      <c r="C25" s="24"/>
      <c r="D25" s="24"/>
      <c r="E25" s="24">
        <v>675000</v>
      </c>
      <c r="F25" s="24"/>
    </row>
    <row r="26" spans="1:6" ht="21" x14ac:dyDescent="0.35">
      <c r="A26" s="14"/>
      <c r="B26" s="14" t="s">
        <v>10</v>
      </c>
      <c r="C26" s="24"/>
      <c r="D26" s="24"/>
      <c r="E26" s="24">
        <v>50000</v>
      </c>
      <c r="F26" s="24"/>
    </row>
    <row r="27" spans="1:6" ht="21" x14ac:dyDescent="0.35">
      <c r="A27" s="14"/>
      <c r="B27" s="14" t="s">
        <v>11</v>
      </c>
      <c r="C27" s="24"/>
      <c r="D27" s="24"/>
      <c r="E27" s="24">
        <v>156000</v>
      </c>
      <c r="F27" s="24"/>
    </row>
    <row r="28" spans="1:6" ht="21" x14ac:dyDescent="0.35">
      <c r="A28" s="14"/>
      <c r="B28" s="14" t="s">
        <v>16</v>
      </c>
      <c r="C28" s="24"/>
      <c r="D28" s="24"/>
      <c r="E28" s="24">
        <v>350000</v>
      </c>
      <c r="F28" s="24"/>
    </row>
    <row r="29" spans="1:6" ht="21" x14ac:dyDescent="0.35">
      <c r="A29" s="14"/>
      <c r="B29" s="14" t="s">
        <v>21</v>
      </c>
      <c r="C29" s="24"/>
      <c r="D29" s="24"/>
      <c r="E29" s="24">
        <v>95000</v>
      </c>
      <c r="F29" s="24"/>
    </row>
    <row r="30" spans="1:6" ht="21" x14ac:dyDescent="0.35">
      <c r="A30" s="14"/>
      <c r="B30" s="28" t="s">
        <v>24</v>
      </c>
      <c r="C30" s="24"/>
      <c r="D30" s="24"/>
      <c r="E30" s="24">
        <v>30000</v>
      </c>
      <c r="F30" s="24"/>
    </row>
    <row r="31" spans="1:6" ht="21" x14ac:dyDescent="0.35">
      <c r="A31" s="14"/>
      <c r="B31" s="14" t="s">
        <v>25</v>
      </c>
      <c r="C31" s="24"/>
      <c r="D31" s="24"/>
      <c r="E31" s="24">
        <v>28000</v>
      </c>
      <c r="F31" s="17"/>
    </row>
    <row r="32" spans="1:6" ht="21" x14ac:dyDescent="0.35">
      <c r="A32" s="14" t="s">
        <v>39</v>
      </c>
      <c r="B32" s="14" t="s">
        <v>40</v>
      </c>
      <c r="C32" s="24"/>
      <c r="D32" s="24">
        <v>500000</v>
      </c>
      <c r="E32" s="24"/>
      <c r="F32" s="24"/>
    </row>
    <row r="33" spans="1:6" ht="21" x14ac:dyDescent="0.35">
      <c r="A33" s="14" t="s">
        <v>41</v>
      </c>
      <c r="B33" s="14" t="s">
        <v>42</v>
      </c>
      <c r="C33" s="24"/>
      <c r="D33" s="24">
        <v>1000000</v>
      </c>
      <c r="E33" s="24"/>
      <c r="F33" s="24"/>
    </row>
    <row r="34" spans="1:6" ht="21" x14ac:dyDescent="0.35">
      <c r="A34" s="14"/>
      <c r="B34" s="14" t="s">
        <v>43</v>
      </c>
      <c r="C34" s="24"/>
      <c r="D34" s="24">
        <v>500000</v>
      </c>
      <c r="E34" s="24"/>
      <c r="F34" s="24"/>
    </row>
    <row r="35" spans="1:6" ht="21" x14ac:dyDescent="0.35">
      <c r="A35" s="14" t="s">
        <v>44</v>
      </c>
      <c r="B35" s="13" t="s">
        <v>18</v>
      </c>
      <c r="C35" s="24"/>
      <c r="D35" s="24"/>
      <c r="E35" s="24"/>
      <c r="F35" s="24"/>
    </row>
    <row r="36" spans="1:6" ht="21" x14ac:dyDescent="0.35">
      <c r="A36" s="14"/>
      <c r="B36" s="14" t="s">
        <v>9</v>
      </c>
      <c r="C36" s="24"/>
      <c r="D36" s="24"/>
      <c r="E36" s="24">
        <v>675000</v>
      </c>
      <c r="F36" s="24"/>
    </row>
    <row r="37" spans="1:6" ht="21" x14ac:dyDescent="0.35">
      <c r="A37" s="14"/>
      <c r="B37" s="14" t="s">
        <v>10</v>
      </c>
      <c r="C37" s="24"/>
      <c r="D37" s="24"/>
      <c r="E37" s="24">
        <v>50000</v>
      </c>
      <c r="F37" s="24"/>
    </row>
    <row r="38" spans="1:6" ht="21" x14ac:dyDescent="0.35">
      <c r="A38" s="14" t="s">
        <v>45</v>
      </c>
      <c r="B38" s="14" t="s">
        <v>46</v>
      </c>
      <c r="C38" s="24"/>
      <c r="D38" s="24">
        <v>500000</v>
      </c>
      <c r="E38" s="24"/>
      <c r="F38" s="24"/>
    </row>
    <row r="39" spans="1:6" ht="21" x14ac:dyDescent="0.35">
      <c r="A39" s="14"/>
      <c r="B39" s="14"/>
      <c r="C39" s="24"/>
      <c r="D39" s="24"/>
      <c r="E39" s="24"/>
      <c r="F39" s="24"/>
    </row>
    <row r="40" spans="1:6" ht="21" x14ac:dyDescent="0.35">
      <c r="A40" s="14"/>
      <c r="B40" s="14"/>
      <c r="C40" s="24"/>
      <c r="D40" s="24"/>
      <c r="E40" s="24"/>
      <c r="F40" s="24"/>
    </row>
    <row r="41" spans="1:6" ht="21" x14ac:dyDescent="0.35">
      <c r="A41" s="14"/>
      <c r="B41" s="13" t="s">
        <v>19</v>
      </c>
      <c r="C41" s="24">
        <f>SUM(C5:C40)</f>
        <v>2000000</v>
      </c>
      <c r="D41" s="24">
        <f>SUM(D5:D40)</f>
        <v>11700000</v>
      </c>
      <c r="E41" s="24"/>
      <c r="F41" s="24"/>
    </row>
    <row r="42" spans="1:6" ht="21" x14ac:dyDescent="0.35">
      <c r="A42" s="14"/>
      <c r="B42" s="13" t="s">
        <v>47</v>
      </c>
      <c r="C42" s="24"/>
      <c r="D42" s="24"/>
      <c r="E42" s="24">
        <f>SUM(E5:E40)</f>
        <v>3879000</v>
      </c>
      <c r="F42" s="24"/>
    </row>
    <row r="43" spans="1:6" ht="21" x14ac:dyDescent="0.35">
      <c r="A43" s="14"/>
      <c r="B43" s="13" t="s">
        <v>20</v>
      </c>
      <c r="C43" s="24"/>
      <c r="D43" s="24"/>
      <c r="E43" s="24"/>
      <c r="F43" s="17">
        <f>SUM((F4+C41+D41)- E42)</f>
        <v>141025000</v>
      </c>
    </row>
    <row r="44" spans="1:6" x14ac:dyDescent="0.3">
      <c r="A44" s="2"/>
      <c r="B44" s="2"/>
      <c r="C44" s="6"/>
      <c r="D44" s="6"/>
      <c r="E44" s="6"/>
      <c r="F44" s="6"/>
    </row>
    <row r="45" spans="1:6" x14ac:dyDescent="0.3">
      <c r="A45" s="2"/>
      <c r="B45" s="2"/>
      <c r="C45" s="6"/>
      <c r="D45" s="6"/>
      <c r="E45" s="6"/>
      <c r="F45" s="6"/>
    </row>
    <row r="46" spans="1:6" x14ac:dyDescent="0.3">
      <c r="C46" s="7"/>
      <c r="D46" s="7"/>
      <c r="E46" s="7"/>
      <c r="F46" s="7"/>
    </row>
  </sheetData>
  <mergeCells count="4">
    <mergeCell ref="A1:F1"/>
    <mergeCell ref="A2:A3"/>
    <mergeCell ref="B2:B3"/>
    <mergeCell ref="C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4" sqref="F14"/>
    </sheetView>
  </sheetViews>
  <sheetFormatPr defaultRowHeight="15" x14ac:dyDescent="0.25"/>
  <cols>
    <col min="1" max="1" width="25.140625" customWidth="1"/>
    <col min="2" max="2" width="41.5703125" customWidth="1"/>
    <col min="3" max="3" width="23.28515625" customWidth="1"/>
    <col min="4" max="4" width="24.140625" customWidth="1"/>
    <col min="5" max="5" width="26.28515625" customWidth="1"/>
    <col min="6" max="6" width="27.140625" customWidth="1"/>
  </cols>
  <sheetData>
    <row r="1" spans="1:6" ht="31.5" x14ac:dyDescent="0.5">
      <c r="A1" s="32" t="s">
        <v>48</v>
      </c>
      <c r="B1" s="32"/>
      <c r="C1" s="32"/>
      <c r="D1" s="32"/>
      <c r="E1" s="32"/>
      <c r="F1" s="32"/>
    </row>
    <row r="2" spans="1:6" ht="23.25" x14ac:dyDescent="0.35">
      <c r="A2" s="34" t="s">
        <v>0</v>
      </c>
      <c r="B2" s="34" t="s">
        <v>1</v>
      </c>
      <c r="C2" s="34" t="s">
        <v>2</v>
      </c>
      <c r="D2" s="34"/>
      <c r="E2" s="18" t="s">
        <v>3</v>
      </c>
      <c r="F2" s="18" t="s">
        <v>4</v>
      </c>
    </row>
    <row r="3" spans="1:6" ht="23.25" x14ac:dyDescent="0.35">
      <c r="A3" s="34"/>
      <c r="B3" s="34"/>
      <c r="C3" s="18" t="s">
        <v>5</v>
      </c>
      <c r="D3" s="18" t="s">
        <v>6</v>
      </c>
      <c r="E3" s="19"/>
      <c r="F3" s="19"/>
    </row>
    <row r="4" spans="1:6" ht="21" x14ac:dyDescent="0.35">
      <c r="A4" s="13"/>
      <c r="B4" s="13" t="s">
        <v>7</v>
      </c>
      <c r="C4" s="14"/>
      <c r="D4" s="14"/>
      <c r="E4" s="14"/>
      <c r="F4" s="17">
        <v>141025000</v>
      </c>
    </row>
    <row r="5" spans="1:6" ht="18.75" x14ac:dyDescent="0.3">
      <c r="A5" s="21">
        <v>44198</v>
      </c>
      <c r="B5" s="6" t="s">
        <v>49</v>
      </c>
      <c r="C5" s="6">
        <v>500000</v>
      </c>
      <c r="D5" s="6"/>
      <c r="E5" s="6"/>
      <c r="F5" s="6"/>
    </row>
    <row r="6" spans="1:6" ht="18.75" x14ac:dyDescent="0.3">
      <c r="A6" s="21">
        <v>44288</v>
      </c>
      <c r="B6" s="6" t="s">
        <v>14</v>
      </c>
      <c r="C6" s="6">
        <v>500000</v>
      </c>
      <c r="D6" s="6"/>
      <c r="E6" s="6"/>
      <c r="F6" s="6"/>
    </row>
    <row r="7" spans="1:6" ht="18.75" x14ac:dyDescent="0.3">
      <c r="A7" s="21">
        <v>44410</v>
      </c>
      <c r="B7" s="6" t="s">
        <v>12</v>
      </c>
      <c r="C7" s="6">
        <v>500000</v>
      </c>
      <c r="D7" s="6"/>
      <c r="E7" s="6"/>
      <c r="F7" s="6"/>
    </row>
    <row r="8" spans="1:6" ht="18.75" x14ac:dyDescent="0.3">
      <c r="A8" s="6" t="s">
        <v>50</v>
      </c>
      <c r="B8" s="10" t="s">
        <v>51</v>
      </c>
      <c r="C8" s="10">
        <v>1000000</v>
      </c>
      <c r="D8" s="6"/>
      <c r="E8" s="6"/>
      <c r="F8" s="6"/>
    </row>
    <row r="9" spans="1:6" ht="18.75" x14ac:dyDescent="0.3">
      <c r="A9" s="6"/>
      <c r="B9" s="10" t="s">
        <v>52</v>
      </c>
      <c r="C9" s="6"/>
      <c r="D9" s="6">
        <v>500000</v>
      </c>
      <c r="E9" s="6"/>
      <c r="F9" s="6"/>
    </row>
    <row r="10" spans="1:6" ht="18.75" x14ac:dyDescent="0.3">
      <c r="A10" s="6" t="s">
        <v>53</v>
      </c>
      <c r="B10" s="10" t="s">
        <v>54</v>
      </c>
      <c r="C10" s="10">
        <v>500000</v>
      </c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3" t="s">
        <v>19</v>
      </c>
      <c r="C12" s="6">
        <f>SUM(C5:C11)</f>
        <v>3000000</v>
      </c>
      <c r="D12" s="6">
        <f>SUM(D5:D11)</f>
        <v>500000</v>
      </c>
      <c r="E12" s="6"/>
      <c r="F12" s="6"/>
    </row>
    <row r="13" spans="1:6" ht="18.75" x14ac:dyDescent="0.3">
      <c r="A13" s="6"/>
      <c r="B13" s="3" t="s">
        <v>55</v>
      </c>
      <c r="C13" s="6"/>
      <c r="D13" s="6"/>
      <c r="E13" s="6">
        <f>SUM(E55/27/202100000000000)</f>
        <v>0</v>
      </c>
      <c r="F13" s="6"/>
    </row>
    <row r="14" spans="1:6" ht="18.75" x14ac:dyDescent="0.3">
      <c r="A14" s="6"/>
      <c r="B14" s="3" t="s">
        <v>20</v>
      </c>
      <c r="C14" s="6"/>
      <c r="D14" s="6"/>
      <c r="E14" s="6"/>
      <c r="F14" s="3">
        <f>SUM((F4+C12+D12)-E13)</f>
        <v>144525000</v>
      </c>
    </row>
    <row r="15" spans="1:6" ht="18.75" x14ac:dyDescent="0.3">
      <c r="A15" s="6"/>
      <c r="B15" s="3"/>
      <c r="C15" s="6"/>
      <c r="D15" s="6"/>
      <c r="E15" s="6"/>
      <c r="F15" s="6"/>
    </row>
    <row r="16" spans="1:6" ht="18.75" x14ac:dyDescent="0.3">
      <c r="A16" s="6"/>
      <c r="B16" s="3"/>
      <c r="C16" s="6"/>
      <c r="D16" s="6"/>
      <c r="E16" s="6"/>
      <c r="F16" s="6"/>
    </row>
    <row r="17" spans="1:6" ht="18.75" x14ac:dyDescent="0.3">
      <c r="A17" s="7"/>
      <c r="B17" s="7"/>
      <c r="C17" s="7"/>
      <c r="D17" s="7"/>
      <c r="E17" s="7"/>
      <c r="F17" s="7"/>
    </row>
    <row r="18" spans="1:6" ht="17.25" customHeight="1" x14ac:dyDescent="0.25"/>
  </sheetData>
  <mergeCells count="4">
    <mergeCell ref="A1:F1"/>
    <mergeCell ref="A2:A3"/>
    <mergeCell ref="B2:B3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6" workbookViewId="0">
      <selection activeCell="A33" sqref="A33"/>
    </sheetView>
  </sheetViews>
  <sheetFormatPr defaultRowHeight="15" x14ac:dyDescent="0.25"/>
  <cols>
    <col min="1" max="1" width="22" customWidth="1"/>
    <col min="2" max="2" width="43" customWidth="1"/>
    <col min="3" max="3" width="23.140625" customWidth="1"/>
    <col min="4" max="4" width="27" customWidth="1"/>
    <col min="5" max="5" width="24.85546875" customWidth="1"/>
    <col min="6" max="6" width="27.140625" customWidth="1"/>
  </cols>
  <sheetData>
    <row r="1" spans="1:6" ht="51" customHeight="1" x14ac:dyDescent="0.4">
      <c r="A1" s="35" t="s">
        <v>56</v>
      </c>
      <c r="B1" s="35"/>
      <c r="C1" s="35"/>
      <c r="D1" s="35"/>
      <c r="E1" s="35"/>
      <c r="F1" s="35"/>
    </row>
    <row r="2" spans="1:6" ht="21" x14ac:dyDescent="0.35">
      <c r="A2" s="36" t="s">
        <v>0</v>
      </c>
      <c r="B2" s="36" t="s">
        <v>1</v>
      </c>
      <c r="C2" s="36" t="s">
        <v>2</v>
      </c>
      <c r="D2" s="36"/>
      <c r="E2" s="13" t="s">
        <v>3</v>
      </c>
      <c r="F2" s="13" t="s">
        <v>4</v>
      </c>
    </row>
    <row r="3" spans="1:6" ht="21" x14ac:dyDescent="0.35">
      <c r="A3" s="36"/>
      <c r="B3" s="36"/>
      <c r="C3" s="13" t="s">
        <v>5</v>
      </c>
      <c r="D3" s="13" t="s">
        <v>6</v>
      </c>
      <c r="E3" s="14"/>
      <c r="F3" s="14"/>
    </row>
    <row r="4" spans="1:6" ht="18.75" x14ac:dyDescent="0.3">
      <c r="A4" s="1"/>
      <c r="B4" s="1" t="s">
        <v>7</v>
      </c>
      <c r="C4" s="2"/>
      <c r="D4" s="2"/>
      <c r="E4" s="2"/>
      <c r="F4" s="3">
        <v>144525000</v>
      </c>
    </row>
    <row r="5" spans="1:6" ht="18.75" x14ac:dyDescent="0.3">
      <c r="A5" s="4">
        <v>44199</v>
      </c>
      <c r="B5" s="2" t="s">
        <v>14</v>
      </c>
      <c r="C5" s="6">
        <v>500000</v>
      </c>
      <c r="D5" s="2"/>
      <c r="E5" s="2"/>
      <c r="F5" s="2"/>
    </row>
    <row r="6" spans="1:6" ht="18.75" x14ac:dyDescent="0.3">
      <c r="A6" s="4">
        <v>44472</v>
      </c>
      <c r="B6" s="2" t="s">
        <v>49</v>
      </c>
      <c r="C6" s="6">
        <v>500000</v>
      </c>
      <c r="D6" s="6"/>
      <c r="E6" s="5"/>
      <c r="F6" s="2"/>
    </row>
    <row r="7" spans="1:6" ht="18.75" x14ac:dyDescent="0.3">
      <c r="A7" s="2" t="s">
        <v>57</v>
      </c>
      <c r="B7" s="2" t="s">
        <v>12</v>
      </c>
      <c r="C7" s="6">
        <v>300000</v>
      </c>
      <c r="D7" s="2"/>
      <c r="E7" s="5"/>
      <c r="F7" s="2"/>
    </row>
    <row r="8" spans="1:6" ht="18.75" x14ac:dyDescent="0.3">
      <c r="A8" s="4"/>
      <c r="B8" s="2" t="s">
        <v>58</v>
      </c>
      <c r="C8" s="6"/>
      <c r="D8" s="6">
        <v>300000</v>
      </c>
      <c r="E8" s="5"/>
      <c r="F8" s="2"/>
    </row>
    <row r="9" spans="1:6" ht="18.75" x14ac:dyDescent="0.3">
      <c r="A9" s="2" t="s">
        <v>59</v>
      </c>
      <c r="B9" s="2" t="s">
        <v>60</v>
      </c>
      <c r="C9" s="2"/>
      <c r="D9" s="5">
        <v>500000</v>
      </c>
      <c r="E9" s="6"/>
      <c r="F9" s="2"/>
    </row>
    <row r="10" spans="1:6" ht="18.75" x14ac:dyDescent="0.3">
      <c r="A10" s="2" t="s">
        <v>61</v>
      </c>
      <c r="B10" s="2" t="s">
        <v>62</v>
      </c>
      <c r="C10" s="5"/>
      <c r="D10" s="5">
        <v>1000000</v>
      </c>
      <c r="E10" s="6"/>
      <c r="F10" s="2"/>
    </row>
    <row r="11" spans="1:6" ht="18.75" x14ac:dyDescent="0.3">
      <c r="A11" s="4"/>
      <c r="B11" s="2" t="s">
        <v>63</v>
      </c>
      <c r="C11" s="5"/>
      <c r="D11" s="6">
        <v>200000</v>
      </c>
      <c r="E11" s="2"/>
      <c r="F11" s="2"/>
    </row>
    <row r="12" spans="1:6" ht="18.75" x14ac:dyDescent="0.3">
      <c r="A12" s="4"/>
      <c r="B12" s="2" t="s">
        <v>64</v>
      </c>
      <c r="C12" s="5"/>
      <c r="D12" s="6">
        <v>500000</v>
      </c>
      <c r="E12" s="2"/>
      <c r="F12" s="2"/>
    </row>
    <row r="13" spans="1:6" ht="18.75" x14ac:dyDescent="0.3">
      <c r="A13" s="4"/>
      <c r="B13" s="2" t="s">
        <v>65</v>
      </c>
      <c r="C13" s="5"/>
      <c r="D13" s="6">
        <v>500000</v>
      </c>
      <c r="E13" s="2"/>
      <c r="F13" s="2"/>
    </row>
    <row r="14" spans="1:6" ht="18.75" x14ac:dyDescent="0.3">
      <c r="A14" s="4" t="s">
        <v>66</v>
      </c>
      <c r="B14" s="1" t="s">
        <v>17</v>
      </c>
      <c r="C14" s="2"/>
      <c r="D14" s="2"/>
      <c r="E14" s="2"/>
      <c r="F14" s="2"/>
    </row>
    <row r="15" spans="1:6" ht="18.75" x14ac:dyDescent="0.3">
      <c r="A15" s="2"/>
      <c r="B15" s="2" t="s">
        <v>9</v>
      </c>
      <c r="C15" s="2"/>
      <c r="D15" s="2"/>
      <c r="E15" s="5">
        <v>585000</v>
      </c>
      <c r="F15" s="2"/>
    </row>
    <row r="16" spans="1:6" ht="18.75" x14ac:dyDescent="0.3">
      <c r="A16" s="2"/>
      <c r="B16" s="2" t="s">
        <v>10</v>
      </c>
      <c r="C16" s="2"/>
      <c r="D16" s="2"/>
      <c r="E16" s="5">
        <v>45000</v>
      </c>
      <c r="F16" s="2"/>
    </row>
    <row r="17" spans="1:6" ht="18.75" x14ac:dyDescent="0.3">
      <c r="A17" s="2"/>
      <c r="B17" s="2" t="s">
        <v>11</v>
      </c>
      <c r="C17" s="2"/>
      <c r="D17" s="2"/>
      <c r="E17" s="5">
        <v>102000</v>
      </c>
      <c r="F17" s="2"/>
    </row>
    <row r="18" spans="1:6" ht="18.75" x14ac:dyDescent="0.3">
      <c r="A18" s="2" t="s">
        <v>61</v>
      </c>
      <c r="B18" s="12" t="s">
        <v>18</v>
      </c>
      <c r="C18" s="2"/>
      <c r="D18" s="2"/>
      <c r="E18" s="10"/>
      <c r="F18" s="2"/>
    </row>
    <row r="19" spans="1:6" ht="18.75" x14ac:dyDescent="0.3">
      <c r="A19" s="2"/>
      <c r="B19" s="9" t="s">
        <v>9</v>
      </c>
      <c r="C19" s="2"/>
      <c r="D19" s="2"/>
      <c r="E19" s="10">
        <v>585000</v>
      </c>
      <c r="F19" s="2"/>
    </row>
    <row r="20" spans="1:6" ht="18.75" x14ac:dyDescent="0.3">
      <c r="A20" s="2"/>
      <c r="B20" s="9" t="s">
        <v>23</v>
      </c>
      <c r="C20" s="2"/>
      <c r="D20" s="2"/>
      <c r="E20" s="10">
        <v>105000</v>
      </c>
      <c r="F20" s="2"/>
    </row>
    <row r="21" spans="1:6" ht="18.75" x14ac:dyDescent="0.3">
      <c r="A21" s="2"/>
      <c r="B21" s="2" t="s">
        <v>10</v>
      </c>
      <c r="C21" s="2"/>
      <c r="D21" s="2"/>
      <c r="E21" s="6">
        <v>67000</v>
      </c>
      <c r="F21" s="2"/>
    </row>
    <row r="22" spans="1:6" ht="18.75" x14ac:dyDescent="0.3">
      <c r="A22" s="2"/>
      <c r="B22" s="2" t="s">
        <v>21</v>
      </c>
      <c r="C22" s="2"/>
      <c r="D22" s="2"/>
      <c r="E22" s="6">
        <v>95000</v>
      </c>
      <c r="F22" s="2"/>
    </row>
    <row r="23" spans="1:6" ht="18.75" x14ac:dyDescent="0.3">
      <c r="A23" s="2"/>
      <c r="B23" s="2" t="s">
        <v>25</v>
      </c>
      <c r="C23" s="11"/>
      <c r="D23" s="2"/>
      <c r="E23" s="6">
        <v>28000</v>
      </c>
      <c r="F23" s="2"/>
    </row>
    <row r="24" spans="1:6" ht="18.75" x14ac:dyDescent="0.3">
      <c r="A24" s="2"/>
      <c r="B24" s="2" t="s">
        <v>67</v>
      </c>
      <c r="C24" s="2"/>
      <c r="D24" s="2"/>
      <c r="E24" s="6">
        <v>990000</v>
      </c>
      <c r="F24" s="2"/>
    </row>
    <row r="25" spans="1:6" ht="18.75" x14ac:dyDescent="0.3">
      <c r="A25" s="2"/>
      <c r="B25" s="1"/>
      <c r="C25" s="2"/>
      <c r="D25" s="2"/>
      <c r="E25" s="2"/>
      <c r="F25" s="8"/>
    </row>
    <row r="26" spans="1:6" ht="18.75" x14ac:dyDescent="0.3">
      <c r="A26" s="2"/>
      <c r="B26" s="1"/>
      <c r="C26" s="2"/>
      <c r="D26" s="2"/>
      <c r="E26" s="2"/>
      <c r="F26" s="2"/>
    </row>
    <row r="27" spans="1:6" ht="18.75" x14ac:dyDescent="0.3">
      <c r="A27" s="2"/>
      <c r="B27" s="2"/>
      <c r="C27" s="2"/>
      <c r="D27" s="2"/>
      <c r="E27" s="2"/>
      <c r="F27" s="2"/>
    </row>
    <row r="28" spans="1:6" ht="18.75" x14ac:dyDescent="0.3">
      <c r="A28" s="2"/>
      <c r="B28" s="1" t="s">
        <v>19</v>
      </c>
      <c r="C28" s="11">
        <f>SUM(C5:C25)</f>
        <v>1300000</v>
      </c>
      <c r="D28" s="6">
        <f>SUM(D5:D25)</f>
        <v>3000000</v>
      </c>
      <c r="E28" s="6"/>
      <c r="F28" s="2"/>
    </row>
    <row r="29" spans="1:6" ht="18.75" x14ac:dyDescent="0.3">
      <c r="A29" s="2"/>
      <c r="B29" s="1" t="s">
        <v>78</v>
      </c>
      <c r="C29" s="2"/>
      <c r="D29" s="6"/>
      <c r="E29" s="6">
        <f>SUM(E5:E25)</f>
        <v>2602000</v>
      </c>
      <c r="F29" s="2"/>
    </row>
    <row r="30" spans="1:6" ht="18.75" x14ac:dyDescent="0.3">
      <c r="A30" s="2"/>
      <c r="B30" s="1" t="s">
        <v>20</v>
      </c>
      <c r="C30" s="2"/>
      <c r="D30" s="6"/>
      <c r="E30" s="6"/>
      <c r="F30" s="8">
        <f>SUM((F4+C28+D28)-E29)</f>
        <v>146223000</v>
      </c>
    </row>
    <row r="31" spans="1:6" ht="18.75" x14ac:dyDescent="0.3">
      <c r="A31" s="2"/>
      <c r="B31" s="1"/>
      <c r="C31" s="2"/>
      <c r="D31" s="6"/>
      <c r="E31" s="6"/>
      <c r="F31" s="2"/>
    </row>
  </sheetData>
  <mergeCells count="4">
    <mergeCell ref="A1:F1"/>
    <mergeCell ref="A2:A3"/>
    <mergeCell ref="B2:B3"/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23" zoomScale="80" zoomScaleNormal="80" workbookViewId="0">
      <selection activeCell="B44" sqref="B44"/>
    </sheetView>
  </sheetViews>
  <sheetFormatPr defaultRowHeight="15" x14ac:dyDescent="0.25"/>
  <cols>
    <col min="1" max="1" width="21.7109375" customWidth="1"/>
    <col min="2" max="2" width="41.140625" customWidth="1"/>
    <col min="3" max="3" width="26" customWidth="1"/>
    <col min="4" max="4" width="27.42578125" customWidth="1"/>
    <col min="5" max="5" width="28" customWidth="1"/>
    <col min="6" max="6" width="29.5703125" customWidth="1"/>
  </cols>
  <sheetData>
    <row r="1" spans="1:6" ht="26.25" x14ac:dyDescent="0.4">
      <c r="A1" s="35" t="s">
        <v>68</v>
      </c>
      <c r="B1" s="35"/>
      <c r="C1" s="35"/>
      <c r="D1" s="35"/>
      <c r="E1" s="35"/>
      <c r="F1" s="35"/>
    </row>
    <row r="2" spans="1:6" ht="18.75" x14ac:dyDescent="0.3">
      <c r="A2" s="37" t="s">
        <v>0</v>
      </c>
      <c r="B2" s="37" t="s">
        <v>1</v>
      </c>
      <c r="C2" s="37" t="s">
        <v>2</v>
      </c>
      <c r="D2" s="37"/>
      <c r="E2" s="1" t="s">
        <v>3</v>
      </c>
      <c r="F2" s="1" t="s">
        <v>4</v>
      </c>
    </row>
    <row r="3" spans="1:6" ht="18.75" x14ac:dyDescent="0.3">
      <c r="A3" s="37"/>
      <c r="B3" s="37"/>
      <c r="C3" s="1" t="s">
        <v>5</v>
      </c>
      <c r="D3" s="1" t="s">
        <v>6</v>
      </c>
      <c r="E3" s="2"/>
      <c r="F3" s="2"/>
    </row>
    <row r="4" spans="1:6" ht="18.75" x14ac:dyDescent="0.3">
      <c r="A4" s="1"/>
      <c r="B4" s="1" t="s">
        <v>7</v>
      </c>
      <c r="C4" s="2"/>
      <c r="D4" s="2"/>
      <c r="E4" s="2"/>
      <c r="F4" s="3">
        <v>146223000</v>
      </c>
    </row>
    <row r="5" spans="1:6" ht="18.75" x14ac:dyDescent="0.3">
      <c r="A5" s="4">
        <v>44290</v>
      </c>
      <c r="B5" s="1" t="s">
        <v>8</v>
      </c>
      <c r="C5" s="2"/>
      <c r="D5" s="2"/>
      <c r="E5" s="2"/>
      <c r="F5" s="2"/>
    </row>
    <row r="6" spans="1:6" ht="18.75" x14ac:dyDescent="0.3">
      <c r="A6" s="2"/>
      <c r="B6" s="2" t="s">
        <v>9</v>
      </c>
      <c r="C6" s="2"/>
      <c r="D6" s="2"/>
      <c r="E6" s="5">
        <v>630000</v>
      </c>
      <c r="F6" s="2"/>
    </row>
    <row r="7" spans="1:6" ht="18.75" x14ac:dyDescent="0.3">
      <c r="A7" s="2"/>
      <c r="B7" s="2" t="s">
        <v>10</v>
      </c>
      <c r="C7" s="2"/>
      <c r="D7" s="2"/>
      <c r="E7" s="5">
        <v>75000</v>
      </c>
      <c r="F7" s="2"/>
    </row>
    <row r="8" spans="1:6" ht="18.75" x14ac:dyDescent="0.3">
      <c r="A8" s="2"/>
      <c r="B8" s="2" t="s">
        <v>11</v>
      </c>
      <c r="C8" s="2"/>
      <c r="D8" s="2"/>
      <c r="E8" s="5">
        <v>117000</v>
      </c>
      <c r="F8" s="2"/>
    </row>
    <row r="9" spans="1:6" ht="18.75" x14ac:dyDescent="0.3">
      <c r="A9" s="2"/>
      <c r="B9" s="2" t="s">
        <v>49</v>
      </c>
      <c r="C9" s="6">
        <v>500000</v>
      </c>
      <c r="D9" s="5"/>
      <c r="E9" s="2"/>
      <c r="F9" s="2"/>
    </row>
    <row r="10" spans="1:6" ht="18.75" x14ac:dyDescent="0.3">
      <c r="A10" s="2"/>
      <c r="B10" s="2" t="s">
        <v>69</v>
      </c>
      <c r="C10" s="5">
        <v>500000</v>
      </c>
      <c r="D10" s="5"/>
      <c r="E10" s="2"/>
      <c r="F10" s="2"/>
    </row>
    <row r="11" spans="1:6" ht="18.75" x14ac:dyDescent="0.3">
      <c r="A11" s="4"/>
      <c r="B11" s="2" t="s">
        <v>70</v>
      </c>
      <c r="C11" s="5"/>
      <c r="D11" s="6">
        <v>500000</v>
      </c>
      <c r="E11" s="2"/>
      <c r="F11" s="2"/>
    </row>
    <row r="12" spans="1:6" ht="18.75" x14ac:dyDescent="0.3">
      <c r="A12" s="4">
        <v>44443</v>
      </c>
      <c r="B12" s="2"/>
      <c r="C12" s="5"/>
      <c r="D12" s="2"/>
      <c r="E12" s="2"/>
      <c r="F12" s="2"/>
    </row>
    <row r="13" spans="1:6" ht="18.75" x14ac:dyDescent="0.3">
      <c r="A13" s="4"/>
      <c r="B13" s="2" t="s">
        <v>14</v>
      </c>
      <c r="C13" s="5">
        <v>500000</v>
      </c>
      <c r="D13" s="2"/>
      <c r="E13" s="2"/>
      <c r="F13" s="2"/>
    </row>
    <row r="14" spans="1:6" ht="18.75" x14ac:dyDescent="0.3">
      <c r="A14" s="4">
        <v>44504</v>
      </c>
      <c r="B14" s="1" t="s">
        <v>15</v>
      </c>
      <c r="C14" s="2"/>
      <c r="D14" s="2"/>
      <c r="E14" s="2"/>
      <c r="F14" s="2"/>
    </row>
    <row r="15" spans="1:6" ht="18.75" x14ac:dyDescent="0.3">
      <c r="A15" s="2"/>
      <c r="B15" s="2" t="s">
        <v>9</v>
      </c>
      <c r="C15" s="2"/>
      <c r="D15" s="2"/>
      <c r="E15" s="5">
        <v>630000</v>
      </c>
      <c r="F15" s="2"/>
    </row>
    <row r="16" spans="1:6" ht="18.75" x14ac:dyDescent="0.3">
      <c r="A16" s="2"/>
      <c r="B16" s="2" t="s">
        <v>10</v>
      </c>
      <c r="C16" s="2"/>
      <c r="D16" s="2"/>
      <c r="E16" s="5">
        <v>75000</v>
      </c>
      <c r="F16" s="2"/>
    </row>
    <row r="17" spans="1:6" ht="18.75" x14ac:dyDescent="0.3">
      <c r="A17" s="2"/>
      <c r="B17" s="2" t="s">
        <v>11</v>
      </c>
      <c r="C17" s="2"/>
      <c r="D17" s="2"/>
      <c r="E17" s="5">
        <v>97000</v>
      </c>
      <c r="F17" s="2"/>
    </row>
    <row r="18" spans="1:6" ht="18.75" x14ac:dyDescent="0.3">
      <c r="A18" s="4"/>
      <c r="B18" s="2"/>
      <c r="C18" s="2"/>
      <c r="D18" s="5"/>
      <c r="E18" s="6"/>
      <c r="F18" s="2"/>
    </row>
    <row r="19" spans="1:6" ht="18.75" x14ac:dyDescent="0.3">
      <c r="A19" s="16">
        <v>44504</v>
      </c>
      <c r="B19" s="2" t="s">
        <v>52</v>
      </c>
      <c r="C19" s="2"/>
      <c r="D19" s="6">
        <v>500000</v>
      </c>
      <c r="E19" s="5"/>
      <c r="F19" s="2"/>
    </row>
    <row r="20" spans="1:6" ht="18.75" x14ac:dyDescent="0.3">
      <c r="A20" s="2"/>
      <c r="B20" s="2" t="s">
        <v>71</v>
      </c>
      <c r="C20" s="6"/>
      <c r="D20" s="6">
        <v>1000000</v>
      </c>
      <c r="E20" s="6"/>
      <c r="F20" s="2"/>
    </row>
    <row r="21" spans="1:6" ht="18.75" x14ac:dyDescent="0.3">
      <c r="A21" s="2"/>
      <c r="B21" s="2" t="s">
        <v>72</v>
      </c>
      <c r="C21" s="2"/>
      <c r="D21" s="6">
        <v>200000</v>
      </c>
      <c r="E21" s="7"/>
      <c r="F21" s="2"/>
    </row>
    <row r="22" spans="1:6" ht="18.75" x14ac:dyDescent="0.3">
      <c r="A22" s="4">
        <v>44534</v>
      </c>
      <c r="B22" s="2" t="s">
        <v>62</v>
      </c>
      <c r="C22" s="2"/>
      <c r="D22" s="6">
        <v>1000000</v>
      </c>
      <c r="E22" s="6"/>
      <c r="F22" s="2"/>
    </row>
    <row r="23" spans="1:6" ht="18.75" x14ac:dyDescent="0.3">
      <c r="A23" s="2" t="s">
        <v>73</v>
      </c>
      <c r="B23" s="2" t="s">
        <v>12</v>
      </c>
      <c r="C23" s="6">
        <v>300000</v>
      </c>
      <c r="D23" s="31"/>
      <c r="E23" s="6"/>
      <c r="F23" s="2"/>
    </row>
    <row r="24" spans="1:6" ht="18.75" x14ac:dyDescent="0.3">
      <c r="A24" s="2" t="s">
        <v>74</v>
      </c>
      <c r="B24" s="1" t="s">
        <v>17</v>
      </c>
      <c r="C24" s="6"/>
      <c r="D24" s="6"/>
      <c r="E24" s="6"/>
      <c r="F24" s="6"/>
    </row>
    <row r="25" spans="1:6" ht="18.75" x14ac:dyDescent="0.3">
      <c r="A25" s="2"/>
      <c r="B25" s="2" t="s">
        <v>9</v>
      </c>
      <c r="C25" s="6"/>
      <c r="D25" s="6"/>
      <c r="E25" s="6">
        <v>630000</v>
      </c>
      <c r="F25" s="6"/>
    </row>
    <row r="26" spans="1:6" ht="18.75" x14ac:dyDescent="0.3">
      <c r="A26" s="2"/>
      <c r="B26" s="2" t="s">
        <v>10</v>
      </c>
      <c r="C26" s="6"/>
      <c r="D26" s="6"/>
      <c r="E26" s="6">
        <v>75000</v>
      </c>
      <c r="F26" s="6"/>
    </row>
    <row r="27" spans="1:6" ht="18.75" x14ac:dyDescent="0.3">
      <c r="A27" s="2"/>
      <c r="B27" s="2" t="s">
        <v>11</v>
      </c>
      <c r="C27" s="6"/>
      <c r="D27" s="6"/>
      <c r="E27" s="6">
        <v>85000</v>
      </c>
      <c r="F27" s="6"/>
    </row>
    <row r="28" spans="1:6" ht="18.75" x14ac:dyDescent="0.3">
      <c r="A28" s="2"/>
      <c r="B28" s="2" t="s">
        <v>75</v>
      </c>
      <c r="C28" s="6"/>
      <c r="D28" s="6"/>
      <c r="E28" s="6">
        <v>95000</v>
      </c>
      <c r="F28" s="6"/>
    </row>
    <row r="29" spans="1:6" ht="18.75" x14ac:dyDescent="0.3">
      <c r="A29" s="2"/>
      <c r="B29" s="2" t="s">
        <v>21</v>
      </c>
      <c r="C29" s="6"/>
      <c r="D29" s="6"/>
      <c r="E29" s="6">
        <v>90000</v>
      </c>
      <c r="F29" s="6"/>
    </row>
    <row r="30" spans="1:6" ht="18.75" x14ac:dyDescent="0.3">
      <c r="A30" s="2"/>
      <c r="B30" s="15" t="s">
        <v>22</v>
      </c>
      <c r="C30" s="6"/>
      <c r="D30" s="6"/>
      <c r="E30" s="6">
        <v>220000</v>
      </c>
      <c r="F30" s="6"/>
    </row>
    <row r="31" spans="1:6" ht="18.75" x14ac:dyDescent="0.3">
      <c r="A31" s="2" t="s">
        <v>76</v>
      </c>
      <c r="B31" s="1" t="s">
        <v>18</v>
      </c>
      <c r="C31" s="6"/>
      <c r="D31" s="6"/>
      <c r="E31" s="6"/>
      <c r="F31" s="3"/>
    </row>
    <row r="32" spans="1:6" ht="18.75" x14ac:dyDescent="0.3">
      <c r="A32" s="2"/>
      <c r="B32" s="2" t="s">
        <v>9</v>
      </c>
      <c r="C32" s="6"/>
      <c r="D32" s="6"/>
      <c r="E32" s="6">
        <v>630000</v>
      </c>
      <c r="F32" s="6"/>
    </row>
    <row r="33" spans="1:6" ht="18.75" x14ac:dyDescent="0.3">
      <c r="A33" s="2"/>
      <c r="B33" s="2" t="s">
        <v>10</v>
      </c>
      <c r="C33" s="6"/>
      <c r="D33" s="6"/>
      <c r="E33" s="6">
        <v>75000</v>
      </c>
      <c r="F33" s="6"/>
    </row>
    <row r="34" spans="1:6" ht="18.75" x14ac:dyDescent="0.3">
      <c r="A34" s="2"/>
      <c r="B34" s="2" t="s">
        <v>11</v>
      </c>
      <c r="C34" s="6"/>
      <c r="D34" s="6"/>
      <c r="E34" s="6">
        <v>81000</v>
      </c>
      <c r="F34" s="6"/>
    </row>
    <row r="35" spans="1:6" ht="18.75" x14ac:dyDescent="0.3">
      <c r="A35" s="2"/>
      <c r="B35" s="2" t="s">
        <v>16</v>
      </c>
      <c r="C35" s="6"/>
      <c r="D35" s="6"/>
      <c r="E35" s="6">
        <v>350000</v>
      </c>
      <c r="F35" s="6"/>
    </row>
    <row r="36" spans="1:6" ht="18.75" x14ac:dyDescent="0.3">
      <c r="A36" s="2"/>
      <c r="B36" s="2"/>
      <c r="C36" s="6"/>
      <c r="D36" s="6"/>
      <c r="E36" s="6"/>
      <c r="F36" s="6"/>
    </row>
    <row r="37" spans="1:6" ht="18.75" x14ac:dyDescent="0.3">
      <c r="A37" s="2"/>
      <c r="B37" s="1" t="s">
        <v>19</v>
      </c>
      <c r="C37" s="6">
        <f>SUM(C5:C36)</f>
        <v>1800000</v>
      </c>
      <c r="D37" s="6">
        <f>SUM(D5:D36)</f>
        <v>3200000</v>
      </c>
      <c r="E37" s="6"/>
      <c r="F37" s="6"/>
    </row>
    <row r="38" spans="1:6" ht="18.75" x14ac:dyDescent="0.3">
      <c r="A38" s="2"/>
      <c r="B38" s="1" t="s">
        <v>77</v>
      </c>
      <c r="C38" s="6"/>
      <c r="D38" s="6"/>
      <c r="E38" s="6">
        <f>SUM(E5:E36)</f>
        <v>3955000</v>
      </c>
      <c r="F38" s="6"/>
    </row>
    <row r="39" spans="1:6" ht="18.75" x14ac:dyDescent="0.3">
      <c r="A39" s="2"/>
      <c r="B39" s="1" t="s">
        <v>20</v>
      </c>
      <c r="C39" s="6"/>
      <c r="D39" s="6"/>
      <c r="E39" s="6"/>
      <c r="F39" s="3">
        <f>SUM((F4+C37+D37)-E38)</f>
        <v>147268000</v>
      </c>
    </row>
    <row r="40" spans="1:6" ht="18.75" x14ac:dyDescent="0.3">
      <c r="A40" s="2"/>
      <c r="B40" s="2"/>
      <c r="C40" s="6"/>
      <c r="D40" s="6"/>
      <c r="E40" s="6"/>
      <c r="F40" s="6"/>
    </row>
  </sheetData>
  <mergeCells count="4">
    <mergeCell ref="A1:F1"/>
    <mergeCell ref="A2:A3"/>
    <mergeCell ref="B2:B3"/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tháng 1</vt:lpstr>
      <vt:lpstr>tháng 2</vt:lpstr>
      <vt:lpstr>tháng 3</vt:lpstr>
      <vt:lpstr>tháng 4</vt:lpstr>
      <vt:lpstr>tháng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Admin</cp:lastModifiedBy>
  <dcterms:created xsi:type="dcterms:W3CDTF">2020-12-28T10:42:17Z</dcterms:created>
  <dcterms:modified xsi:type="dcterms:W3CDTF">2021-06-03T04:07:38Z</dcterms:modified>
</cp:coreProperties>
</file>