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8"/>
  </bookViews>
  <sheets>
    <sheet name="T4" sheetId="1" r:id="rId1"/>
    <sheet name="T5" sheetId="2" r:id="rId2"/>
    <sheet name="T6-22" sheetId="3" r:id="rId3"/>
    <sheet name="T7-22" sheetId="4" r:id="rId4"/>
    <sheet name="T8-22" sheetId="5" r:id="rId5"/>
    <sheet name="T9-22" sheetId="6" r:id="rId6"/>
    <sheet name="T10-22" sheetId="7" r:id="rId7"/>
    <sheet name="T11-22" sheetId="8" r:id="rId8"/>
    <sheet name="T12-22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2" l="1"/>
  <c r="H10" i="7"/>
  <c r="H9" i="7"/>
  <c r="F48" i="9" l="1"/>
  <c r="E48" i="9"/>
  <c r="G47" i="9"/>
  <c r="G45" i="9"/>
  <c r="G44" i="9"/>
  <c r="G42" i="9"/>
  <c r="G41" i="9"/>
  <c r="G40" i="9"/>
  <c r="G38" i="9"/>
  <c r="G37" i="9"/>
  <c r="G36" i="9"/>
  <c r="K18" i="9" s="1"/>
  <c r="G34" i="9"/>
  <c r="G32" i="9"/>
  <c r="G31" i="9"/>
  <c r="G30" i="9"/>
  <c r="G28" i="9"/>
  <c r="G27" i="9"/>
  <c r="G25" i="9"/>
  <c r="G24" i="9"/>
  <c r="G23" i="9"/>
  <c r="G21" i="9"/>
  <c r="G18" i="9"/>
  <c r="G17" i="9"/>
  <c r="G16" i="9"/>
  <c r="G15" i="9"/>
  <c r="G14" i="9"/>
  <c r="G12" i="9"/>
  <c r="G11" i="9"/>
  <c r="G10" i="9"/>
  <c r="H5" i="9"/>
  <c r="H6" i="9" s="1"/>
  <c r="H7" i="9" s="1"/>
  <c r="H8" i="9" s="1"/>
  <c r="H9" i="9" s="1"/>
  <c r="F47" i="8"/>
  <c r="E47" i="8"/>
  <c r="G46" i="8"/>
  <c r="G44" i="8"/>
  <c r="G43" i="8"/>
  <c r="G42" i="8"/>
  <c r="G41" i="8"/>
  <c r="G40" i="8"/>
  <c r="G38" i="8"/>
  <c r="G37" i="8"/>
  <c r="G36" i="8"/>
  <c r="G34" i="8"/>
  <c r="G32" i="8"/>
  <c r="G31" i="8"/>
  <c r="G30" i="8"/>
  <c r="G28" i="8"/>
  <c r="G27" i="8"/>
  <c r="G25" i="8"/>
  <c r="G24" i="8"/>
  <c r="G23" i="8"/>
  <c r="G21" i="8"/>
  <c r="G18" i="8"/>
  <c r="G17" i="8"/>
  <c r="G16" i="8"/>
  <c r="G15" i="8"/>
  <c r="G14" i="8"/>
  <c r="G12" i="8"/>
  <c r="G11" i="8"/>
  <c r="G10" i="8"/>
  <c r="H5" i="8"/>
  <c r="F47" i="7"/>
  <c r="E47" i="7"/>
  <c r="G46" i="7"/>
  <c r="G44" i="7"/>
  <c r="G43" i="7"/>
  <c r="G42" i="7"/>
  <c r="G41" i="7"/>
  <c r="G40" i="7"/>
  <c r="G38" i="7"/>
  <c r="G37" i="7"/>
  <c r="G36" i="7"/>
  <c r="G34" i="7"/>
  <c r="G32" i="7"/>
  <c r="G31" i="7"/>
  <c r="G30" i="7"/>
  <c r="K17" i="7" s="1"/>
  <c r="G28" i="7"/>
  <c r="G27" i="7"/>
  <c r="G25" i="7"/>
  <c r="G24" i="7"/>
  <c r="G23" i="7"/>
  <c r="G21" i="7"/>
  <c r="K18" i="7"/>
  <c r="G18" i="7"/>
  <c r="G17" i="7"/>
  <c r="K16" i="7"/>
  <c r="G16" i="7"/>
  <c r="G15" i="7"/>
  <c r="G14" i="7"/>
  <c r="G12" i="7"/>
  <c r="G11" i="7"/>
  <c r="G10" i="7"/>
  <c r="H5" i="7"/>
  <c r="H6" i="7" s="1"/>
  <c r="H7" i="7" s="1"/>
  <c r="F46" i="6"/>
  <c r="E46" i="6"/>
  <c r="E47" i="6" s="1"/>
  <c r="G45" i="6"/>
  <c r="G43" i="6"/>
  <c r="G42" i="6"/>
  <c r="G41" i="6"/>
  <c r="K18" i="6" s="1"/>
  <c r="G40" i="6"/>
  <c r="G39" i="6"/>
  <c r="G37" i="6"/>
  <c r="G36" i="6"/>
  <c r="G35" i="6"/>
  <c r="G33" i="6"/>
  <c r="G31" i="6"/>
  <c r="G30" i="6"/>
  <c r="G29" i="6"/>
  <c r="K16" i="6" s="1"/>
  <c r="G27" i="6"/>
  <c r="G26" i="6"/>
  <c r="G24" i="6"/>
  <c r="G23" i="6"/>
  <c r="G22" i="6"/>
  <c r="G20" i="6"/>
  <c r="G17" i="6"/>
  <c r="G16" i="6"/>
  <c r="G15" i="6"/>
  <c r="G14" i="6"/>
  <c r="G13" i="6"/>
  <c r="G11" i="6"/>
  <c r="G10" i="6"/>
  <c r="G9" i="6"/>
  <c r="H6" i="6"/>
  <c r="H7" i="6" s="1"/>
  <c r="H5" i="6"/>
  <c r="K17" i="9" l="1"/>
  <c r="H10" i="9"/>
  <c r="H11" i="9" s="1"/>
  <c r="H12" i="9" s="1"/>
  <c r="H13" i="9" s="1"/>
  <c r="H14" i="9" s="1"/>
  <c r="H15" i="9" s="1"/>
  <c r="H16" i="9" s="1"/>
  <c r="H17" i="9" s="1"/>
  <c r="H18" i="9" s="1"/>
  <c r="H19" i="9" s="1"/>
  <c r="H20" i="9" s="1"/>
  <c r="H21" i="9" s="1"/>
  <c r="H23" i="9" s="1"/>
  <c r="H24" i="9" s="1"/>
  <c r="H25" i="9" s="1"/>
  <c r="H26" i="9" s="1"/>
  <c r="H27" i="9" s="1"/>
  <c r="H28" i="9" s="1"/>
  <c r="H30" i="9" s="1"/>
  <c r="H31" i="9" s="1"/>
  <c r="H32" i="9" s="1"/>
  <c r="H33" i="9" s="1"/>
  <c r="H34" i="9" s="1"/>
  <c r="H36" i="9" s="1"/>
  <c r="H37" i="9" s="1"/>
  <c r="H38" i="9" s="1"/>
  <c r="H39" i="9" s="1"/>
  <c r="H40" i="9" s="1"/>
  <c r="H41" i="9" s="1"/>
  <c r="H42" i="9" s="1"/>
  <c r="H6" i="8"/>
  <c r="H7" i="8" s="1"/>
  <c r="H8" i="8" s="1"/>
  <c r="H9" i="8" s="1"/>
  <c r="H10" i="8" s="1"/>
  <c r="H11" i="8" s="1"/>
  <c r="H12" i="8" s="1"/>
  <c r="H13" i="8" s="1"/>
  <c r="H14" i="8" s="1"/>
  <c r="H15" i="8" s="1"/>
  <c r="H16" i="8" s="1"/>
  <c r="H17" i="8" s="1"/>
  <c r="H18" i="8" s="1"/>
  <c r="H19" i="8" s="1"/>
  <c r="H20" i="8" s="1"/>
  <c r="H21" i="8" s="1"/>
  <c r="H23" i="8" s="1"/>
  <c r="H24" i="8" s="1"/>
  <c r="H25" i="8" s="1"/>
  <c r="H26" i="8" s="1"/>
  <c r="H27" i="8" s="1"/>
  <c r="H28" i="8" s="1"/>
  <c r="H30" i="8" s="1"/>
  <c r="H31" i="8" s="1"/>
  <c r="H32" i="8" s="1"/>
  <c r="H33" i="8" s="1"/>
  <c r="H34" i="8" s="1"/>
  <c r="H36" i="8" s="1"/>
  <c r="H37" i="8" s="1"/>
  <c r="H38" i="8" s="1"/>
  <c r="H39" i="8" s="1"/>
  <c r="H40" i="8" s="1"/>
  <c r="H41" i="8" s="1"/>
  <c r="H42" i="8" s="1"/>
  <c r="H43" i="8" s="1"/>
  <c r="H44" i="8" s="1"/>
  <c r="H45" i="8" s="1"/>
  <c r="H46" i="8" s="1"/>
  <c r="K17" i="8"/>
  <c r="E48" i="8"/>
  <c r="K19" i="9"/>
  <c r="G48" i="9"/>
  <c r="K16" i="9"/>
  <c r="E49" i="9"/>
  <c r="K15" i="9"/>
  <c r="K19" i="8"/>
  <c r="K18" i="8"/>
  <c r="G47" i="8"/>
  <c r="K16" i="8"/>
  <c r="K15" i="8"/>
  <c r="K19" i="7"/>
  <c r="G47" i="7"/>
  <c r="E48" i="7"/>
  <c r="H8" i="7"/>
  <c r="H11" i="7" s="1"/>
  <c r="H12" i="7" s="1"/>
  <c r="H13" i="7" s="1"/>
  <c r="H14" i="7" s="1"/>
  <c r="H15" i="7" s="1"/>
  <c r="H16" i="7" s="1"/>
  <c r="H17" i="7" s="1"/>
  <c r="H18" i="7" s="1"/>
  <c r="H19" i="7" s="1"/>
  <c r="H20" i="7" s="1"/>
  <c r="H21" i="7" s="1"/>
  <c r="H23" i="7" s="1"/>
  <c r="H24" i="7" s="1"/>
  <c r="H25" i="7" s="1"/>
  <c r="H26" i="7" s="1"/>
  <c r="H27" i="7" s="1"/>
  <c r="H28" i="7" s="1"/>
  <c r="H30" i="7" s="1"/>
  <c r="H31" i="7" s="1"/>
  <c r="H32" i="7" s="1"/>
  <c r="H33" i="7" s="1"/>
  <c r="H34" i="7" s="1"/>
  <c r="H36" i="7" s="1"/>
  <c r="H37" i="7" s="1"/>
  <c r="H38" i="7" s="1"/>
  <c r="H39" i="7" s="1"/>
  <c r="H40" i="7" s="1"/>
  <c r="H41" i="7" s="1"/>
  <c r="H42" i="7" s="1"/>
  <c r="H43" i="7" s="1"/>
  <c r="H44" i="7" s="1"/>
  <c r="H45" i="7" s="1"/>
  <c r="H46" i="7" s="1"/>
  <c r="K15" i="7"/>
  <c r="K17" i="6"/>
  <c r="G46" i="6"/>
  <c r="K15" i="6"/>
  <c r="K14" i="6"/>
  <c r="H8" i="6"/>
  <c r="H9" i="6"/>
  <c r="H10" i="6" s="1"/>
  <c r="H11" i="6" s="1"/>
  <c r="H12" i="6" s="1"/>
  <c r="H13" i="6" s="1"/>
  <c r="H14" i="6" s="1"/>
  <c r="H15" i="6" s="1"/>
  <c r="H16" i="6" s="1"/>
  <c r="H17" i="6" s="1"/>
  <c r="H18" i="6" s="1"/>
  <c r="H19" i="6" s="1"/>
  <c r="H20" i="6" s="1"/>
  <c r="H22" i="6" s="1"/>
  <c r="H23" i="6" s="1"/>
  <c r="H24" i="6" s="1"/>
  <c r="H25" i="6" s="1"/>
  <c r="H26" i="6" s="1"/>
  <c r="H27" i="6" s="1"/>
  <c r="H29" i="6" s="1"/>
  <c r="H30" i="6" s="1"/>
  <c r="H31" i="6" s="1"/>
  <c r="H32" i="6" s="1"/>
  <c r="H33" i="6" s="1"/>
  <c r="H35" i="6" s="1"/>
  <c r="H36" i="6" s="1"/>
  <c r="H37" i="6" s="1"/>
  <c r="H38" i="6" s="1"/>
  <c r="H39" i="6" s="1"/>
  <c r="H40" i="6" s="1"/>
  <c r="H41" i="6" s="1"/>
  <c r="H42" i="6" s="1"/>
  <c r="H43" i="6" s="1"/>
  <c r="H44" i="6" s="1"/>
  <c r="H45" i="6" s="1"/>
  <c r="H46" i="6"/>
  <c r="H5" i="5"/>
  <c r="H6" i="5" s="1"/>
  <c r="H7" i="5" s="1"/>
  <c r="H8" i="5" s="1"/>
  <c r="F46" i="5"/>
  <c r="E46" i="5"/>
  <c r="E47" i="5" s="1"/>
  <c r="G45" i="5"/>
  <c r="G43" i="5"/>
  <c r="G42" i="5"/>
  <c r="G41" i="5"/>
  <c r="G40" i="5"/>
  <c r="G39" i="5"/>
  <c r="G37" i="5"/>
  <c r="G36" i="5"/>
  <c r="K17" i="5" s="1"/>
  <c r="G35" i="5"/>
  <c r="G33" i="5"/>
  <c r="G31" i="5"/>
  <c r="G30" i="5"/>
  <c r="G29" i="5"/>
  <c r="G27" i="5"/>
  <c r="G26" i="5"/>
  <c r="G24" i="5"/>
  <c r="G23" i="5"/>
  <c r="G22" i="5"/>
  <c r="G20" i="5"/>
  <c r="G17" i="5"/>
  <c r="G16" i="5"/>
  <c r="K15" i="5"/>
  <c r="G15" i="5"/>
  <c r="G14" i="5"/>
  <c r="G13" i="5"/>
  <c r="G11" i="5"/>
  <c r="G10" i="5"/>
  <c r="G9" i="5"/>
  <c r="G46" i="4"/>
  <c r="K18" i="4"/>
  <c r="G42" i="4"/>
  <c r="G43" i="4"/>
  <c r="G45" i="4"/>
  <c r="H40" i="4"/>
  <c r="H41" i="4" s="1"/>
  <c r="G40" i="4"/>
  <c r="G41" i="4"/>
  <c r="F46" i="4"/>
  <c r="E46" i="4"/>
  <c r="E47" i="4" s="1"/>
  <c r="G39" i="4"/>
  <c r="G37" i="4"/>
  <c r="G36" i="4"/>
  <c r="G35" i="4"/>
  <c r="K17" i="4" s="1"/>
  <c r="G33" i="4"/>
  <c r="G31" i="4"/>
  <c r="G30" i="4"/>
  <c r="G29" i="4"/>
  <c r="G27" i="4"/>
  <c r="G26" i="4"/>
  <c r="G24" i="4"/>
  <c r="G23" i="4"/>
  <c r="G22" i="4"/>
  <c r="K15" i="4" s="1"/>
  <c r="G20" i="4"/>
  <c r="G17" i="4"/>
  <c r="K16" i="4"/>
  <c r="G16" i="4"/>
  <c r="G15" i="4"/>
  <c r="G14" i="4"/>
  <c r="G13" i="4"/>
  <c r="G11" i="4"/>
  <c r="G10" i="4"/>
  <c r="G9" i="4"/>
  <c r="H5" i="4"/>
  <c r="H6" i="4" s="1"/>
  <c r="H6" i="3"/>
  <c r="H43" i="9" l="1"/>
  <c r="H44" i="9" s="1"/>
  <c r="H45" i="9" s="1"/>
  <c r="H46" i="9" s="1"/>
  <c r="H47" i="9" s="1"/>
  <c r="H48" i="9"/>
  <c r="H47" i="8"/>
  <c r="H47" i="7"/>
  <c r="K18" i="5"/>
  <c r="K16" i="5"/>
  <c r="G46" i="5"/>
  <c r="H46" i="5" s="1"/>
  <c r="H9" i="5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2" i="5" s="1"/>
  <c r="H23" i="5" s="1"/>
  <c r="H24" i="5" s="1"/>
  <c r="H25" i="5" s="1"/>
  <c r="H26" i="5" s="1"/>
  <c r="H27" i="5" s="1"/>
  <c r="H29" i="5" s="1"/>
  <c r="H30" i="5" s="1"/>
  <c r="H31" i="5" s="1"/>
  <c r="H32" i="5" s="1"/>
  <c r="H33" i="5" s="1"/>
  <c r="H35" i="5" s="1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K14" i="5"/>
  <c r="H42" i="4"/>
  <c r="H43" i="4" s="1"/>
  <c r="H44" i="4" s="1"/>
  <c r="H45" i="4" s="1"/>
  <c r="H46" i="4"/>
  <c r="H7" i="4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2" i="4" s="1"/>
  <c r="H23" i="4" s="1"/>
  <c r="H24" i="4" s="1"/>
  <c r="H25" i="4" s="1"/>
  <c r="H26" i="4" s="1"/>
  <c r="H27" i="4" s="1"/>
  <c r="H29" i="4" s="1"/>
  <c r="H30" i="4" s="1"/>
  <c r="H31" i="4" s="1"/>
  <c r="H32" i="4" s="1"/>
  <c r="H33" i="4" s="1"/>
  <c r="H35" i="4" s="1"/>
  <c r="H36" i="4" s="1"/>
  <c r="H37" i="4" s="1"/>
  <c r="H38" i="4" s="1"/>
  <c r="H39" i="4" s="1"/>
  <c r="K14" i="4"/>
  <c r="F39" i="3"/>
  <c r="E39" i="3"/>
  <c r="E40" i="3" s="1"/>
  <c r="G38" i="3"/>
  <c r="G36" i="3"/>
  <c r="G35" i="3"/>
  <c r="K16" i="3" s="1"/>
  <c r="G34" i="3"/>
  <c r="G32" i="3"/>
  <c r="K15" i="3" s="1"/>
  <c r="G30" i="3"/>
  <c r="G29" i="3"/>
  <c r="G28" i="3"/>
  <c r="G26" i="3"/>
  <c r="G25" i="3"/>
  <c r="G23" i="3"/>
  <c r="G22" i="3"/>
  <c r="G21" i="3"/>
  <c r="G19" i="3"/>
  <c r="G16" i="3"/>
  <c r="G15" i="3"/>
  <c r="G14" i="3"/>
  <c r="G13" i="3"/>
  <c r="G12" i="3"/>
  <c r="G10" i="3"/>
  <c r="G9" i="3"/>
  <c r="G8" i="3"/>
  <c r="G39" i="3" s="1"/>
  <c r="H5" i="3"/>
  <c r="H7" i="3" s="1"/>
  <c r="K14" i="3" l="1"/>
  <c r="H39" i="3"/>
  <c r="H8" i="3"/>
  <c r="H9" i="3" s="1"/>
  <c r="H10" i="3" s="1"/>
  <c r="H11" i="3" s="1"/>
  <c r="H12" i="3" s="1"/>
  <c r="H13" i="3" s="1"/>
  <c r="H14" i="3" s="1"/>
  <c r="H15" i="3" s="1"/>
  <c r="H16" i="3" s="1"/>
  <c r="H17" i="3" s="1"/>
  <c r="H18" i="3" s="1"/>
  <c r="H19" i="3" s="1"/>
  <c r="H21" i="3" s="1"/>
  <c r="H22" i="3" s="1"/>
  <c r="H23" i="3" s="1"/>
  <c r="H24" i="3" s="1"/>
  <c r="H25" i="3" s="1"/>
  <c r="H26" i="3" s="1"/>
  <c r="H28" i="3" s="1"/>
  <c r="H29" i="3" s="1"/>
  <c r="H30" i="3" s="1"/>
  <c r="H31" i="3" s="1"/>
  <c r="H32" i="3" s="1"/>
  <c r="H34" i="3" s="1"/>
  <c r="H35" i="3" s="1"/>
  <c r="H36" i="3" s="1"/>
  <c r="H37" i="3" s="1"/>
  <c r="H38" i="3" s="1"/>
  <c r="K13" i="3"/>
  <c r="H5" i="2"/>
  <c r="G36" i="2"/>
  <c r="F36" i="2" l="1"/>
  <c r="E36" i="2"/>
  <c r="G35" i="2"/>
  <c r="G33" i="2"/>
  <c r="G32" i="2"/>
  <c r="G31" i="2"/>
  <c r="G30" i="2"/>
  <c r="G28" i="2"/>
  <c r="G27" i="2"/>
  <c r="G26" i="2"/>
  <c r="G25" i="2"/>
  <c r="G24" i="2"/>
  <c r="G22" i="2"/>
  <c r="G21" i="2"/>
  <c r="G20" i="2"/>
  <c r="G19" i="2"/>
  <c r="G16" i="2"/>
  <c r="G15" i="2"/>
  <c r="G14" i="2"/>
  <c r="G13" i="2"/>
  <c r="G12" i="2"/>
  <c r="G10" i="2"/>
  <c r="G9" i="2"/>
  <c r="G8" i="2"/>
  <c r="H7" i="2"/>
  <c r="H8" i="2" s="1"/>
  <c r="H6" i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5" i="1"/>
  <c r="G41" i="1"/>
  <c r="K16" i="1"/>
  <c r="G35" i="1"/>
  <c r="G36" i="1"/>
  <c r="G37" i="1"/>
  <c r="G39" i="1"/>
  <c r="G34" i="1"/>
  <c r="G24" i="1"/>
  <c r="G23" i="1"/>
  <c r="G7" i="1"/>
  <c r="E37" i="2" l="1"/>
  <c r="K16" i="2"/>
  <c r="K14" i="2"/>
  <c r="K15" i="2"/>
  <c r="H9" i="2"/>
  <c r="H10" i="2" s="1"/>
  <c r="H11" i="2" s="1"/>
  <c r="H12" i="2" s="1"/>
  <c r="H13" i="2" s="1"/>
  <c r="H14" i="2" s="1"/>
  <c r="H15" i="2" s="1"/>
  <c r="H16" i="2" s="1"/>
  <c r="H17" i="2" s="1"/>
  <c r="H18" i="2" s="1"/>
  <c r="H19" i="2" s="1"/>
  <c r="H20" i="2" s="1"/>
  <c r="H21" i="2" s="1"/>
  <c r="H22" i="2" s="1"/>
  <c r="H23" i="2" s="1"/>
  <c r="H24" i="2" s="1"/>
  <c r="H25" i="2" s="1"/>
  <c r="H26" i="2" s="1"/>
  <c r="H27" i="2" s="1"/>
  <c r="H28" i="2" s="1"/>
  <c r="H29" i="2" s="1"/>
  <c r="H30" i="2" s="1"/>
  <c r="H31" i="2" s="1"/>
  <c r="H32" i="2" s="1"/>
  <c r="H33" i="2" s="1"/>
  <c r="H34" i="2" s="1"/>
  <c r="H35" i="2" s="1"/>
  <c r="K13" i="2"/>
  <c r="H36" i="2"/>
  <c r="F41" i="1"/>
  <c r="E41" i="1"/>
  <c r="G32" i="1"/>
  <c r="G31" i="1"/>
  <c r="G30" i="1"/>
  <c r="K15" i="1" s="1"/>
  <c r="G29" i="1"/>
  <c r="G27" i="1"/>
  <c r="G26" i="1"/>
  <c r="G25" i="1"/>
  <c r="G21" i="1"/>
  <c r="G20" i="1"/>
  <c r="G19" i="1"/>
  <c r="G18" i="1"/>
  <c r="G15" i="1"/>
  <c r="G14" i="1"/>
  <c r="G13" i="1"/>
  <c r="G12" i="1"/>
  <c r="G11" i="1"/>
  <c r="G9" i="1"/>
  <c r="G8" i="1"/>
  <c r="K13" i="1" l="1"/>
  <c r="E42" i="1"/>
  <c r="K12" i="1"/>
  <c r="K14" i="1"/>
  <c r="H41" i="1" l="1"/>
</calcChain>
</file>

<file path=xl/sharedStrings.xml><?xml version="1.0" encoding="utf-8"?>
<sst xmlns="http://schemas.openxmlformats.org/spreadsheetml/2006/main" count="530" uniqueCount="155">
  <si>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</si>
  <si>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</si>
  <si>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</si>
  <si>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</si>
  <si>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</si>
  <si>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</si>
  <si>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</si>
  <si>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</si>
  <si>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</si>
  <si>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Đồng nghiệp USG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</si>
  <si>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</si>
  <si>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</si>
  <si>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</si>
  <si>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</si>
  <si>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</si>
  <si>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</si>
  <si>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T1(05/03)</t>
  </si>
  <si>
    <t>hạt nêm</t>
  </si>
  <si>
    <t>T2(12/03)</t>
  </si>
  <si>
    <t>Khẩu trang</t>
  </si>
  <si>
    <t>T3(19/03)</t>
  </si>
  <si>
    <t>Bao tay</t>
  </si>
  <si>
    <t>T4(26/03)</t>
  </si>
  <si>
    <t>Bao giấy</t>
  </si>
  <si>
    <t>bình ga</t>
  </si>
  <si>
    <t>Trứng</t>
  </si>
  <si>
    <t xml:space="preserve">bột canh </t>
  </si>
  <si>
    <t>BÁO CÁO THU, CHI CHƯƠNG TRÌNH  THỨ 7 YÊU THƯƠNG - HÀ TĨNH THÁNG 04/2022</t>
  </si>
  <si>
    <t>Tồn tháng 03/2022</t>
  </si>
  <si>
    <t>Tuần 1 (02/04)</t>
  </si>
  <si>
    <t>Tuần 2 (09/04)</t>
  </si>
  <si>
    <t>Tuần 3 (16/04)</t>
  </si>
  <si>
    <t>Tuần 5 (30/04)</t>
  </si>
  <si>
    <t>Tuần 4 (23/04)</t>
  </si>
  <si>
    <t>T5(30/04)</t>
  </si>
  <si>
    <t>Thuê xe chở gạo Sài Gòn gửi ra</t>
  </si>
  <si>
    <t>Chị Nguyen Thi Dieu Huyen CMTX T5</t>
  </si>
  <si>
    <t>19/04/2022</t>
  </si>
  <si>
    <t>Tổng tháng 04/2022</t>
  </si>
  <si>
    <t>Tồn cuối tháng 04/2022</t>
  </si>
  <si>
    <t>BÁO CÁO THU, CHI CHƯƠNG TRÌNH  THỨ 7 YÊU THƯƠNG - HÀ TĨNH THÁNG 05/2022</t>
  </si>
  <si>
    <t>Tuần 1 (07/05)</t>
  </si>
  <si>
    <t>Tuần 2 (14/05)</t>
  </si>
  <si>
    <t>Tuần 3 (21/05)</t>
  </si>
  <si>
    <t>Tuần 4 (28/05)</t>
  </si>
  <si>
    <t>Tổng tháng 05/2022</t>
  </si>
  <si>
    <t>Tồn tháng 04/2022</t>
  </si>
  <si>
    <t>Quỹ cơm Sài Gòn hỗ trợ kinh phí</t>
  </si>
  <si>
    <t>Tồn cuối tháng 05/2022</t>
  </si>
  <si>
    <t>23/05/2022</t>
  </si>
  <si>
    <t>Chị Nguyen Thi Dieu Huyen</t>
  </si>
  <si>
    <t>Tồn đầu tháng 05/2022</t>
  </si>
  <si>
    <t>BÁO CÁO THU, CHI CHƯƠNG TRÌNH  THỨ 7 YÊU THƯƠNG - HÀ TĨNH THÁNG 06/2022</t>
  </si>
  <si>
    <t>Chị Dieu Huyen CM T6</t>
  </si>
  <si>
    <t>Tuần 1 (04/06)</t>
  </si>
  <si>
    <t>Tuần 2 (11/06)</t>
  </si>
  <si>
    <t>Tuần 3 (18/06)</t>
  </si>
  <si>
    <t>BÁO CÁO THU, CHI CHƯƠNG TRÌNH  THỨ 7 YÊU THƯƠNG - HÀ TĨNH THÁNG 07/2022</t>
  </si>
  <si>
    <t>Tồn đầu tháng 07/2022</t>
  </si>
  <si>
    <t>21/06/2022</t>
  </si>
  <si>
    <t>Chị Dieu Huyen CM T7</t>
  </si>
  <si>
    <t>06/07/2022</t>
  </si>
  <si>
    <t>Đông nghiệp USG CM T7</t>
  </si>
  <si>
    <t>15/07/2023</t>
  </si>
  <si>
    <t>Quỹ NTCM hổ trợ kinh phí</t>
  </si>
  <si>
    <t>Tuần 1 (02/07)</t>
  </si>
  <si>
    <t>Tuần 2 (09/07)</t>
  </si>
  <si>
    <t>Tuần 3 (16/07)</t>
  </si>
  <si>
    <t>Tuần 4 (23/07)</t>
  </si>
  <si>
    <t>Tuần 5 (30/7)</t>
  </si>
  <si>
    <t>Gạo nếp</t>
  </si>
  <si>
    <t>hành khô</t>
  </si>
  <si>
    <t>T5(30/7)</t>
  </si>
  <si>
    <t>BÁO CÁO THU, CHI CHƯƠNG TRÌNH  THỨ 7 YÊU THƯƠNG - HÀ TĨNH THÁNG 08/2022</t>
  </si>
  <si>
    <t>Tồn đầu tháng 08/2022</t>
  </si>
  <si>
    <t>20/07/2022</t>
  </si>
  <si>
    <t>Chị Dieu Huyen CM T8</t>
  </si>
  <si>
    <t>06/08/2022</t>
  </si>
  <si>
    <t>Chị Lê Vân CMKTX</t>
  </si>
  <si>
    <t>08/08/2022</t>
  </si>
  <si>
    <t>Đồng nghiệp USG CMTX</t>
  </si>
  <si>
    <t>22/08/2022</t>
  </si>
  <si>
    <t>Bạn chị Vinh Cường CMKTX</t>
  </si>
  <si>
    <t>Tuần 1 (06/08)</t>
  </si>
  <si>
    <t>Tuần 2 (13/08)</t>
  </si>
  <si>
    <t>Tuần 3 (20/08)</t>
  </si>
  <si>
    <t>T1</t>
  </si>
  <si>
    <t>T2</t>
  </si>
  <si>
    <t>T3</t>
  </si>
  <si>
    <t>T4</t>
  </si>
  <si>
    <t>T5</t>
  </si>
  <si>
    <t>Tuần 4 (27/08)</t>
  </si>
  <si>
    <t>Tổng tháng 08/2022</t>
  </si>
  <si>
    <t>Tồn cuối tháng 08/2022</t>
  </si>
  <si>
    <t>Tổng tháng 07/2022</t>
  </si>
  <si>
    <t>Tồn cuối tháng 07/2022</t>
  </si>
  <si>
    <t>Tổng tháng 06/2022</t>
  </si>
  <si>
    <t>Tồn cuối tháng 06/2022</t>
  </si>
  <si>
    <t>Tồn đầu tháng 09/2022</t>
  </si>
  <si>
    <t>20/08/2022</t>
  </si>
  <si>
    <t>Chị Dieu Huyen CM T9</t>
  </si>
  <si>
    <t>18/09/2022</t>
  </si>
  <si>
    <t>12/09/2022</t>
  </si>
  <si>
    <t>Tuần 1 (03/09)</t>
  </si>
  <si>
    <t>Tuần 2 (10/09)</t>
  </si>
  <si>
    <t>Tuần 3 (17/09)</t>
  </si>
  <si>
    <t>Tuần 4 (24/09)</t>
  </si>
  <si>
    <t>Tồn cuối tháng 09/2022</t>
  </si>
  <si>
    <t>Tổng tháng 09/2022</t>
  </si>
  <si>
    <t>BÁO CÁO THU, CHI CHƯƠNG TRÌNH  THỨ 7 YÊU THƯƠNG - HÀ TĨNH THÁNG 09/2022</t>
  </si>
  <si>
    <t>BÁO CÁO THU, CHI CHƯƠNG TRÌNH  THỨ 7 YÊU THƯƠNG - HÀ TĨNH THÁNG 10/2022</t>
  </si>
  <si>
    <t>Tồn đầu tháng 10/2022</t>
  </si>
  <si>
    <t>19/09/2022</t>
  </si>
  <si>
    <t>Chị Dieu Huyen CM T10</t>
  </si>
  <si>
    <t>04/10/2022</t>
  </si>
  <si>
    <t>13/10/2022</t>
  </si>
  <si>
    <t>MTQ dấu tên CMKTX</t>
  </si>
  <si>
    <t>21/10/2022</t>
  </si>
  <si>
    <t>Tuần 1 (01/10)</t>
  </si>
  <si>
    <t>Tuần 2 (07/10)</t>
  </si>
  <si>
    <t>Tuần 3 (15/10)</t>
  </si>
  <si>
    <t>Tuần 4 (22/10)</t>
  </si>
  <si>
    <t>Tuần 5 (29/10)</t>
  </si>
  <si>
    <t>Tổng tháng 10/2022</t>
  </si>
  <si>
    <t>Tồn cuối tháng 10/2022</t>
  </si>
  <si>
    <t>BÁO CÁO THU, CHI CHƯƠNG TRÌNH  THỨ 7 YÊU THƯƠNG - HÀ TĨNH THÁNG 11/2022</t>
  </si>
  <si>
    <t>Tồn đầu tháng 11/2022</t>
  </si>
  <si>
    <t>18/10/2022</t>
  </si>
  <si>
    <t>Chị Dieu Huyen CM T11</t>
  </si>
  <si>
    <t>27/10/2022</t>
  </si>
  <si>
    <t>04/11/2022</t>
  </si>
  <si>
    <t>11/11/2022</t>
  </si>
  <si>
    <t>25/11/2022</t>
  </si>
  <si>
    <t>Tuần 1 (05/11)</t>
  </si>
  <si>
    <t>Tuần 2 (12/11)</t>
  </si>
  <si>
    <t>Tuần 3 (19/11)</t>
  </si>
  <si>
    <t>Tuần 4 (26/11)</t>
  </si>
  <si>
    <t>BÁO CÁO THU, CHI CHƯƠNG TRÌNH  THỨ 7 YÊU THƯƠNG - HÀ TĨNH THÁNG 12/2022</t>
  </si>
  <si>
    <t>Tồn đầu tháng 12/2022</t>
  </si>
  <si>
    <t>01/12/2022</t>
  </si>
  <si>
    <t>Dồng nghiêp USG CMTX</t>
  </si>
  <si>
    <t>03/12/2022</t>
  </si>
  <si>
    <t>10/12/2022</t>
  </si>
  <si>
    <t>19/12/2022</t>
  </si>
  <si>
    <t>Chi Diệu Huyền CM T12</t>
  </si>
  <si>
    <t>Tuần 1 (03/12)</t>
  </si>
  <si>
    <t>Tuần 2 (10/12)</t>
  </si>
  <si>
    <t>Tuần 3 (17/12)</t>
  </si>
  <si>
    <t>Tuần 4 (24/12)</t>
  </si>
  <si>
    <t>Tuần 5 (31/12)</t>
  </si>
  <si>
    <t>Tổng tháng 12/2022</t>
  </si>
  <si>
    <t>Tồn cuối tháng 12/2022</t>
  </si>
  <si>
    <t>Tổng tháng 11/2022</t>
  </si>
  <si>
    <t>Tồn cuối tháng 11/2022</t>
  </si>
  <si>
    <t>Chi mua sắm dụng cụ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</si>
</sst>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51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7" fontId="8" fillId="5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5" borderId="4" xfId="2" applyNumberFormat="1" applyFont="1" applyFill="1" applyBorder="1" applyAlignment="1">
      <alignment horizontal="center" vertical="center"/>
    </xf>
    <xf numFmtId="166" fontId="8" fillId="5" borderId="4" xfId="3" applyNumberFormat="1" applyFont="1" applyFill="1" applyBorder="1" applyAlignment="1">
      <alignment horizontal="center" vertical="center"/>
    </xf>
    <xf numFmtId="166" fontId="6" fillId="5" borderId="4" xfId="3" applyNumberFormat="1" applyFont="1" applyFill="1" applyBorder="1" applyAlignment="1">
      <alignment vertical="center"/>
    </xf>
    <xf numFmtId="164" fontId="6" fillId="6" borderId="4" xfId="2" quotePrefix="1" applyNumberFormat="1" applyFont="1" applyFill="1" applyBorder="1" applyAlignment="1">
      <alignment horizontal="center" vertical="center"/>
    </xf>
    <xf numFmtId="166" fontId="10" fillId="7" borderId="4" xfId="3" applyNumberFormat="1" applyFont="1" applyFill="1" applyBorder="1" applyAlignment="1">
      <alignment horizontal="center" vertical="center"/>
    </xf>
    <xf numFmtId="166" fontId="9" fillId="0" borderId="4" xfId="3" applyNumberFormat="1" applyFont="1" applyBorder="1"/>
    <xf numFmtId="164" fontId="6" fillId="7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8" borderId="4" xfId="0" applyFont="1" applyFill="1" applyBorder="1"/>
    <xf numFmtId="166" fontId="3" fillId="8" borderId="4" xfId="0" applyNumberFormat="1" applyFont="1" applyFill="1" applyBorder="1"/>
    <xf numFmtId="0" fontId="2" fillId="5" borderId="0" xfId="0" applyFont="1" applyFill="1" applyBorder="1"/>
    <xf numFmtId="166" fontId="2" fillId="5" borderId="0" xfId="0" applyNumberFormat="1" applyFont="1" applyFill="1" applyBorder="1"/>
    <xf numFmtId="166" fontId="10" fillId="7" borderId="4" xfId="3" applyNumberFormat="1" applyFont="1" applyFill="1" applyBorder="1" applyAlignment="1">
      <alignment horizontal="center"/>
    </xf>
    <xf numFmtId="166" fontId="9" fillId="0" borderId="4" xfId="3" applyNumberFormat="1" applyFont="1" applyBorder="1" applyAlignment="1">
      <alignment horizontal="center"/>
    </xf>
    <xf numFmtId="164" fontId="11" fillId="0" borderId="4" xfId="2" applyNumberFormat="1" applyFont="1" applyBorder="1" applyAlignment="1">
      <alignment horizontal="center" vertical="center"/>
    </xf>
    <xf numFmtId="168" fontId="11" fillId="0" borderId="4" xfId="1" applyNumberFormat="1" applyFont="1" applyBorder="1" applyAlignment="1">
      <alignment horizontal="center" vertical="center"/>
    </xf>
    <xf numFmtId="166" fontId="11" fillId="0" borderId="4" xfId="3" applyNumberFormat="1" applyFont="1" applyBorder="1" applyAlignment="1">
      <alignment vertical="center"/>
    </xf>
    <xf numFmtId="164" fontId="11" fillId="0" borderId="2" xfId="2" applyNumberFormat="1" applyFont="1" applyBorder="1" applyAlignment="1">
      <alignment horizontal="center" vertical="center"/>
    </xf>
    <xf numFmtId="168" fontId="11" fillId="0" borderId="2" xfId="1" applyNumberFormat="1" applyFont="1" applyBorder="1" applyAlignment="1">
      <alignment horizontal="center" vertical="center"/>
    </xf>
    <xf numFmtId="166" fontId="9" fillId="0" borderId="5" xfId="3" applyNumberFormat="1" applyFont="1" applyBorder="1" applyAlignment="1">
      <alignment horizontal="center"/>
    </xf>
    <xf numFmtId="0" fontId="0" fillId="0" borderId="4" xfId="0" applyBorder="1"/>
    <xf numFmtId="168" fontId="0" fillId="0" borderId="4" xfId="1" applyNumberFormat="1" applyFont="1" applyBorder="1"/>
    <xf numFmtId="0" fontId="12" fillId="0" borderId="4" xfId="0" applyFont="1" applyBorder="1"/>
    <xf numFmtId="168" fontId="12" fillId="0" borderId="4" xfId="1" applyNumberFormat="1" applyFont="1" applyBorder="1"/>
    <xf numFmtId="166" fontId="13" fillId="7" borderId="4" xfId="3" applyNumberFormat="1" applyFont="1" applyFill="1" applyBorder="1" applyAlignment="1">
      <alignment horizontal="center" vertical="center"/>
    </xf>
    <xf numFmtId="166" fontId="13" fillId="7" borderId="4" xfId="3" applyNumberFormat="1" applyFont="1" applyFill="1" applyBorder="1" applyAlignment="1">
      <alignment horizont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11" fillId="9" borderId="5" xfId="3" applyNumberFormat="1" applyFont="1" applyFill="1" applyBorder="1" applyAlignment="1">
      <alignment horizontal="center" vertical="center"/>
    </xf>
    <xf numFmtId="166" fontId="11" fillId="9" borderId="6" xfId="3" applyNumberFormat="1" applyFont="1" applyFill="1" applyBorder="1" applyAlignment="1">
      <alignment horizontal="center" vertical="center"/>
    </xf>
    <xf numFmtId="166" fontId="11" fillId="10" borderId="5" xfId="3" applyNumberFormat="1" applyFont="1" applyFill="1" applyBorder="1" applyAlignment="1">
      <alignment horizontal="center" vertical="center"/>
    </xf>
    <xf numFmtId="166" fontId="11" fillId="10" borderId="6" xfId="3" applyNumberFormat="1" applyFont="1" applyFill="1" applyBorder="1" applyAlignment="1">
      <alignment horizontal="center" vertical="center"/>
    </xf>
    <xf numFmtId="164" fontId="11" fillId="0" borderId="1" xfId="2" applyNumberFormat="1" applyFont="1" applyBorder="1" applyAlignment="1">
      <alignment horizontal="center" vertical="center"/>
    </xf>
    <xf numFmtId="164" fontId="11" fillId="0" borderId="3" xfId="2" applyNumberFormat="1" applyFont="1" applyBorder="1" applyAlignment="1">
      <alignment horizontal="center" vertical="center"/>
    </xf>
    <xf numFmtId="166" fontId="11" fillId="11" borderId="1" xfId="3" applyNumberFormat="1" applyFont="1" applyFill="1" applyBorder="1" applyAlignment="1">
      <alignment horizontal="center" vertical="center"/>
    </xf>
    <xf numFmtId="166" fontId="11" fillId="11" borderId="3" xfId="3" applyNumberFormat="1" applyFont="1" applyFill="1" applyBorder="1" applyAlignment="1">
      <alignment horizontal="center" vertical="center"/>
    </xf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opLeftCell="A25" workbookViewId="0">
      <selection activeCell="J39" sqref="J39"/>
    </sheetView>
  </sheetViews>
  <sheetFormatPr defaultRowHeight="15" x14ac:dyDescent="0.25"/>
  <cols>
    <col min="1" max="1" width="23.42578125" customWidth="1"/>
    <col min="2" max="2" width="33.5703125" customWidth="1"/>
    <col min="4" max="4" width="12.140625" customWidth="1"/>
    <col min="5" max="5" width="14.5703125" customWidth="1"/>
    <col min="6" max="6" width="14.85546875" customWidth="1"/>
    <col min="7" max="7" width="14" customWidth="1"/>
    <col min="8" max="8" width="15.85546875" customWidth="1"/>
    <col min="11" max="11" width="13.7109375" customWidth="1"/>
    <col min="13" max="13" width="11.7109375" bestFit="1" customWidth="1"/>
  </cols>
  <sheetData>
    <row r="1" spans="1:11" ht="18.75" x14ac:dyDescent="0.25">
      <c r="A1" s="39" t="s">
        <v>27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" t="s">
        <v>5</v>
      </c>
      <c r="H2" s="3" t="s">
        <v>6</v>
      </c>
    </row>
    <row r="3" spans="1:11" ht="15.6" x14ac:dyDescent="0.3">
      <c r="A3" s="1"/>
      <c r="B3" s="2"/>
      <c r="C3" s="2"/>
      <c r="D3" s="2"/>
      <c r="E3" s="3" t="s">
        <v>7</v>
      </c>
      <c r="F3" s="3" t="s">
        <v>8</v>
      </c>
      <c r="G3" s="3"/>
      <c r="H3" s="3"/>
    </row>
    <row r="4" spans="1:11" ht="15.75" x14ac:dyDescent="0.25">
      <c r="A4" s="4" t="s">
        <v>28</v>
      </c>
      <c r="B4" s="4"/>
      <c r="C4" s="4"/>
      <c r="D4" s="4"/>
      <c r="E4" s="5"/>
      <c r="F4" s="5"/>
      <c r="G4" s="5"/>
      <c r="H4" s="6">
        <v>4521400</v>
      </c>
    </row>
    <row r="5" spans="1:11" ht="15.75" x14ac:dyDescent="0.25">
      <c r="A5" s="7">
        <v>44716</v>
      </c>
      <c r="B5" s="8" t="s">
        <v>9</v>
      </c>
      <c r="C5" s="9"/>
      <c r="D5" s="9"/>
      <c r="E5" s="10">
        <v>2300000</v>
      </c>
      <c r="F5" s="10"/>
      <c r="G5" s="10"/>
      <c r="H5" s="11">
        <f>H4+E5+F5-G5</f>
        <v>6821400</v>
      </c>
    </row>
    <row r="6" spans="1:11" ht="15.75" x14ac:dyDescent="0.25">
      <c r="A6" s="7" t="s">
        <v>37</v>
      </c>
      <c r="B6" s="8" t="s">
        <v>36</v>
      </c>
      <c r="C6" s="9"/>
      <c r="D6" s="9"/>
      <c r="E6" s="10">
        <v>500000</v>
      </c>
      <c r="F6" s="10"/>
      <c r="G6" s="10"/>
      <c r="H6" s="11">
        <f t="shared" ref="H6:H40" si="0">H5+E6+F6-G6</f>
        <v>7321400</v>
      </c>
    </row>
    <row r="7" spans="1:11" ht="15.75" x14ac:dyDescent="0.25">
      <c r="A7" s="12" t="s">
        <v>29</v>
      </c>
      <c r="B7" s="29" t="s">
        <v>10</v>
      </c>
      <c r="C7" s="29">
        <v>22</v>
      </c>
      <c r="D7" s="30">
        <v>23000</v>
      </c>
      <c r="E7" s="13"/>
      <c r="F7" s="13"/>
      <c r="G7" s="14">
        <f>C7*D7</f>
        <v>506000</v>
      </c>
      <c r="H7" s="11">
        <f t="shared" si="0"/>
        <v>6815400</v>
      </c>
    </row>
    <row r="8" spans="1:11" ht="15.75" x14ac:dyDescent="0.25">
      <c r="A8" s="15"/>
      <c r="B8" s="29" t="s">
        <v>11</v>
      </c>
      <c r="C8" s="29">
        <v>4</v>
      </c>
      <c r="D8" s="30">
        <v>140000</v>
      </c>
      <c r="E8" s="13"/>
      <c r="F8" s="13"/>
      <c r="G8" s="14">
        <f t="shared" ref="G8:G18" si="1">C8*D8</f>
        <v>560000</v>
      </c>
      <c r="H8" s="11">
        <f t="shared" si="0"/>
        <v>6255400</v>
      </c>
      <c r="I8" s="16"/>
    </row>
    <row r="9" spans="1:11" ht="15.75" x14ac:dyDescent="0.25">
      <c r="A9" s="15"/>
      <c r="B9" s="29" t="s">
        <v>12</v>
      </c>
      <c r="C9" s="29">
        <v>0.5</v>
      </c>
      <c r="D9" s="30">
        <v>40000</v>
      </c>
      <c r="E9" s="13"/>
      <c r="F9" s="13"/>
      <c r="G9" s="14">
        <f t="shared" si="1"/>
        <v>20000</v>
      </c>
      <c r="H9" s="11">
        <f t="shared" si="0"/>
        <v>6235400</v>
      </c>
    </row>
    <row r="10" spans="1:11" ht="15.75" x14ac:dyDescent="0.25">
      <c r="A10" s="15"/>
      <c r="B10" s="29" t="s">
        <v>13</v>
      </c>
      <c r="C10" s="29"/>
      <c r="D10" s="30">
        <v>30000</v>
      </c>
      <c r="E10" s="13"/>
      <c r="F10" s="13"/>
      <c r="G10" s="14">
        <v>30000</v>
      </c>
      <c r="H10" s="11">
        <f t="shared" si="0"/>
        <v>6205400</v>
      </c>
    </row>
    <row r="11" spans="1:11" ht="15.75" x14ac:dyDescent="0.25">
      <c r="A11" s="15"/>
      <c r="B11" s="29" t="s">
        <v>14</v>
      </c>
      <c r="C11" s="29">
        <v>2</v>
      </c>
      <c r="D11" s="30">
        <v>52000</v>
      </c>
      <c r="E11" s="13"/>
      <c r="F11" s="13"/>
      <c r="G11" s="14">
        <f t="shared" si="1"/>
        <v>104000</v>
      </c>
      <c r="H11" s="11">
        <f t="shared" si="0"/>
        <v>6101400</v>
      </c>
    </row>
    <row r="12" spans="1:11" ht="15.75" x14ac:dyDescent="0.25">
      <c r="A12" s="15"/>
      <c r="B12" s="29" t="s">
        <v>15</v>
      </c>
      <c r="C12" s="29">
        <v>1</v>
      </c>
      <c r="D12" s="30">
        <v>20000</v>
      </c>
      <c r="E12" s="13"/>
      <c r="F12" s="13"/>
      <c r="G12" s="14">
        <f t="shared" si="1"/>
        <v>20000</v>
      </c>
      <c r="H12" s="11">
        <f t="shared" si="0"/>
        <v>6081400</v>
      </c>
      <c r="J12" s="17" t="s">
        <v>16</v>
      </c>
      <c r="K12" s="18">
        <f>SUM(G7:G18)</f>
        <v>2400000</v>
      </c>
    </row>
    <row r="13" spans="1:11" ht="15.75" x14ac:dyDescent="0.25">
      <c r="A13" s="15"/>
      <c r="B13" s="29" t="s">
        <v>17</v>
      </c>
      <c r="C13" s="29">
        <v>0.5</v>
      </c>
      <c r="D13" s="30">
        <v>81000</v>
      </c>
      <c r="E13" s="13"/>
      <c r="F13" s="13"/>
      <c r="G13" s="14">
        <f t="shared" si="1"/>
        <v>40500</v>
      </c>
      <c r="H13" s="11">
        <f t="shared" si="0"/>
        <v>6040900</v>
      </c>
      <c r="J13" s="17" t="s">
        <v>18</v>
      </c>
      <c r="K13" s="18">
        <f>SUM(G19:G24)</f>
        <v>1228100</v>
      </c>
    </row>
    <row r="14" spans="1:11" ht="15.75" x14ac:dyDescent="0.25">
      <c r="A14" s="15"/>
      <c r="B14" s="29" t="s">
        <v>19</v>
      </c>
      <c r="C14" s="29">
        <v>1</v>
      </c>
      <c r="D14" s="30">
        <v>30000</v>
      </c>
      <c r="E14" s="13"/>
      <c r="F14" s="13"/>
      <c r="G14" s="14">
        <f t="shared" si="1"/>
        <v>30000</v>
      </c>
      <c r="H14" s="11">
        <f t="shared" si="0"/>
        <v>6010900</v>
      </c>
      <c r="J14" s="17" t="s">
        <v>20</v>
      </c>
      <c r="K14" s="18">
        <f>SUM(G25:G29)</f>
        <v>1194500</v>
      </c>
    </row>
    <row r="15" spans="1:11" ht="15.6" x14ac:dyDescent="0.3">
      <c r="A15" s="15"/>
      <c r="B15" s="29" t="s">
        <v>21</v>
      </c>
      <c r="C15" s="29">
        <v>2</v>
      </c>
      <c r="D15" s="30">
        <v>12000</v>
      </c>
      <c r="E15" s="13"/>
      <c r="F15" s="13"/>
      <c r="G15" s="14">
        <f t="shared" si="1"/>
        <v>24000</v>
      </c>
      <c r="H15" s="11">
        <f t="shared" si="0"/>
        <v>5986900</v>
      </c>
      <c r="J15" s="17" t="s">
        <v>22</v>
      </c>
      <c r="K15" s="18">
        <f>SUM(G30:G34)</f>
        <v>1319500</v>
      </c>
    </row>
    <row r="16" spans="1:11" ht="15.75" x14ac:dyDescent="0.25">
      <c r="A16" s="15"/>
      <c r="B16" s="29" t="s">
        <v>23</v>
      </c>
      <c r="C16" s="29"/>
      <c r="D16" s="30"/>
      <c r="E16" s="13"/>
      <c r="F16" s="13"/>
      <c r="G16" s="14">
        <v>500000</v>
      </c>
      <c r="H16" s="11">
        <f t="shared" si="0"/>
        <v>5486900</v>
      </c>
      <c r="J16" s="17" t="s">
        <v>34</v>
      </c>
      <c r="K16" s="18">
        <f>SUM(G35:G40)</f>
        <v>1509000</v>
      </c>
    </row>
    <row r="17" spans="1:13" ht="15.75" x14ac:dyDescent="0.25">
      <c r="A17" s="15"/>
      <c r="B17" s="29" t="s">
        <v>24</v>
      </c>
      <c r="C17" s="29">
        <v>1</v>
      </c>
      <c r="D17" s="30">
        <v>450000</v>
      </c>
      <c r="E17" s="13"/>
      <c r="F17" s="13"/>
      <c r="G17" s="14">
        <v>450000</v>
      </c>
      <c r="H17" s="11">
        <f t="shared" si="0"/>
        <v>5036900</v>
      </c>
      <c r="J17" s="19"/>
      <c r="K17" s="20"/>
      <c r="M17" s="16"/>
    </row>
    <row r="18" spans="1:13" ht="15.75" x14ac:dyDescent="0.25">
      <c r="A18" s="15"/>
      <c r="B18" s="29" t="s">
        <v>25</v>
      </c>
      <c r="C18" s="29">
        <v>35</v>
      </c>
      <c r="D18" s="30">
        <v>3300</v>
      </c>
      <c r="E18" s="21"/>
      <c r="F18" s="21"/>
      <c r="G18" s="14">
        <f t="shared" si="1"/>
        <v>115500</v>
      </c>
      <c r="H18" s="11">
        <f t="shared" si="0"/>
        <v>4921400</v>
      </c>
      <c r="J18" s="19"/>
      <c r="K18" s="20"/>
    </row>
    <row r="19" spans="1:13" ht="15.75" x14ac:dyDescent="0.25">
      <c r="A19" s="12" t="s">
        <v>30</v>
      </c>
      <c r="B19" s="29" t="s">
        <v>10</v>
      </c>
      <c r="C19" s="29">
        <v>22</v>
      </c>
      <c r="D19" s="30">
        <v>23000</v>
      </c>
      <c r="E19" s="21"/>
      <c r="F19" s="21"/>
      <c r="G19" s="22">
        <f>C19*D19</f>
        <v>506000</v>
      </c>
      <c r="H19" s="11">
        <f t="shared" si="0"/>
        <v>4415400</v>
      </c>
      <c r="J19" s="19"/>
      <c r="K19" s="20"/>
    </row>
    <row r="20" spans="1:13" ht="15.75" x14ac:dyDescent="0.25">
      <c r="A20" s="15"/>
      <c r="B20" s="29" t="s">
        <v>11</v>
      </c>
      <c r="C20" s="29">
        <v>4</v>
      </c>
      <c r="D20" s="30">
        <v>140000</v>
      </c>
      <c r="E20" s="21"/>
      <c r="F20" s="21"/>
      <c r="G20" s="22">
        <f>C20*D20</f>
        <v>560000</v>
      </c>
      <c r="H20" s="11">
        <f t="shared" si="0"/>
        <v>3855400</v>
      </c>
      <c r="J20" s="19"/>
      <c r="K20" s="20"/>
    </row>
    <row r="21" spans="1:13" ht="15.75" x14ac:dyDescent="0.25">
      <c r="A21" s="15"/>
      <c r="B21" s="29" t="s">
        <v>12</v>
      </c>
      <c r="C21" s="29">
        <v>0.5</v>
      </c>
      <c r="D21" s="30">
        <v>43000</v>
      </c>
      <c r="E21" s="21"/>
      <c r="F21" s="21"/>
      <c r="G21" s="22">
        <f>C21*D21</f>
        <v>21500</v>
      </c>
      <c r="H21" s="11">
        <f t="shared" si="0"/>
        <v>3833900</v>
      </c>
      <c r="J21" s="19"/>
      <c r="K21" s="20"/>
    </row>
    <row r="22" spans="1:13" ht="15.75" x14ac:dyDescent="0.25">
      <c r="A22" s="15"/>
      <c r="B22" s="29" t="s">
        <v>13</v>
      </c>
      <c r="C22" s="29"/>
      <c r="D22" s="30"/>
      <c r="E22" s="21"/>
      <c r="F22" s="21"/>
      <c r="G22" s="22">
        <v>30000</v>
      </c>
      <c r="H22" s="11">
        <f t="shared" si="0"/>
        <v>3803900</v>
      </c>
      <c r="J22" s="19"/>
      <c r="K22" s="20"/>
    </row>
    <row r="23" spans="1:13" ht="15.75" x14ac:dyDescent="0.25">
      <c r="A23" s="15"/>
      <c r="B23" s="29" t="s">
        <v>25</v>
      </c>
      <c r="C23" s="29">
        <v>30</v>
      </c>
      <c r="D23" s="30">
        <v>3300</v>
      </c>
      <c r="E23" s="21"/>
      <c r="F23" s="21"/>
      <c r="G23" s="22">
        <f>C23*D23</f>
        <v>99000</v>
      </c>
      <c r="H23" s="11">
        <f t="shared" si="0"/>
        <v>3704900</v>
      </c>
      <c r="J23" s="19"/>
      <c r="K23" s="20"/>
    </row>
    <row r="24" spans="1:13" ht="15.75" x14ac:dyDescent="0.25">
      <c r="A24" s="15"/>
      <c r="B24" s="29" t="s">
        <v>26</v>
      </c>
      <c r="C24" s="29">
        <v>2</v>
      </c>
      <c r="D24" s="30">
        <v>5800</v>
      </c>
      <c r="E24" s="21"/>
      <c r="F24" s="21"/>
      <c r="G24" s="22">
        <f>C24*D24</f>
        <v>11600</v>
      </c>
      <c r="H24" s="11">
        <f t="shared" si="0"/>
        <v>3693300</v>
      </c>
      <c r="J24" s="19"/>
      <c r="K24" s="20"/>
    </row>
    <row r="25" spans="1:13" ht="15.75" x14ac:dyDescent="0.25">
      <c r="A25" s="12" t="s">
        <v>31</v>
      </c>
      <c r="B25" s="29" t="s">
        <v>10</v>
      </c>
      <c r="C25" s="29">
        <v>21</v>
      </c>
      <c r="D25" s="30">
        <v>23000</v>
      </c>
      <c r="E25" s="21"/>
      <c r="F25" s="21"/>
      <c r="G25" s="22">
        <f>C25*D25</f>
        <v>483000</v>
      </c>
      <c r="H25" s="11">
        <f t="shared" si="0"/>
        <v>3210300</v>
      </c>
      <c r="J25" s="19"/>
      <c r="K25" s="20"/>
    </row>
    <row r="26" spans="1:13" ht="15.75" x14ac:dyDescent="0.25">
      <c r="A26" s="15"/>
      <c r="B26" s="29" t="s">
        <v>11</v>
      </c>
      <c r="C26" s="29">
        <v>4</v>
      </c>
      <c r="D26" s="30">
        <v>140000</v>
      </c>
      <c r="E26" s="21"/>
      <c r="F26" s="21"/>
      <c r="G26" s="22">
        <f t="shared" ref="G26:G27" si="2">C26*D26</f>
        <v>560000</v>
      </c>
      <c r="H26" s="11">
        <f t="shared" si="0"/>
        <v>2650300</v>
      </c>
      <c r="J26" s="19"/>
      <c r="K26" s="20"/>
    </row>
    <row r="27" spans="1:13" ht="15.75" x14ac:dyDescent="0.25">
      <c r="A27" s="15"/>
      <c r="B27" s="29" t="s">
        <v>12</v>
      </c>
      <c r="C27" s="29">
        <v>0.5</v>
      </c>
      <c r="D27" s="30">
        <v>45000</v>
      </c>
      <c r="E27" s="21"/>
      <c r="F27" s="21"/>
      <c r="G27" s="22">
        <f t="shared" si="2"/>
        <v>22500</v>
      </c>
      <c r="H27" s="11">
        <f t="shared" si="0"/>
        <v>2627800</v>
      </c>
      <c r="J27" s="19"/>
      <c r="K27" s="20"/>
    </row>
    <row r="28" spans="1:13" ht="15.75" x14ac:dyDescent="0.25">
      <c r="A28" s="15"/>
      <c r="B28" s="29" t="s">
        <v>13</v>
      </c>
      <c r="C28" s="29"/>
      <c r="D28" s="30"/>
      <c r="E28" s="21"/>
      <c r="F28" s="21"/>
      <c r="G28" s="22">
        <v>30000</v>
      </c>
      <c r="H28" s="11">
        <f t="shared" si="0"/>
        <v>2597800</v>
      </c>
      <c r="J28" s="19"/>
      <c r="K28" s="20"/>
    </row>
    <row r="29" spans="1:13" ht="15.75" x14ac:dyDescent="0.25">
      <c r="A29" s="15"/>
      <c r="B29" s="29" t="s">
        <v>25</v>
      </c>
      <c r="C29" s="29">
        <v>30</v>
      </c>
      <c r="D29" s="30">
        <v>3300</v>
      </c>
      <c r="E29" s="21"/>
      <c r="F29" s="21"/>
      <c r="G29" s="22">
        <f>C29*D29</f>
        <v>99000</v>
      </c>
      <c r="H29" s="11">
        <f t="shared" si="0"/>
        <v>2498800</v>
      </c>
      <c r="J29" s="19"/>
      <c r="K29" s="20"/>
    </row>
    <row r="30" spans="1:13" ht="15.75" x14ac:dyDescent="0.25">
      <c r="A30" s="12" t="s">
        <v>33</v>
      </c>
      <c r="B30" s="29" t="s">
        <v>10</v>
      </c>
      <c r="C30" s="29">
        <v>25</v>
      </c>
      <c r="D30" s="30">
        <v>23000</v>
      </c>
      <c r="E30" s="21"/>
      <c r="F30" s="21"/>
      <c r="G30" s="22">
        <f>C30*D30</f>
        <v>575000</v>
      </c>
      <c r="H30" s="11">
        <f t="shared" si="0"/>
        <v>1923800</v>
      </c>
      <c r="J30" s="19"/>
      <c r="K30" s="20"/>
    </row>
    <row r="31" spans="1:13" ht="15.75" x14ac:dyDescent="0.25">
      <c r="A31" s="15"/>
      <c r="B31" s="29" t="s">
        <v>11</v>
      </c>
      <c r="C31" s="29">
        <v>4</v>
      </c>
      <c r="D31" s="30">
        <v>140000</v>
      </c>
      <c r="E31" s="21"/>
      <c r="F31" s="21"/>
      <c r="G31" s="22">
        <f>C31*D31</f>
        <v>560000</v>
      </c>
      <c r="H31" s="11">
        <f t="shared" si="0"/>
        <v>1363800</v>
      </c>
      <c r="J31" s="19"/>
      <c r="K31" s="20"/>
    </row>
    <row r="32" spans="1:13" ht="15.75" x14ac:dyDescent="0.25">
      <c r="A32" s="15"/>
      <c r="B32" s="29" t="s">
        <v>12</v>
      </c>
      <c r="C32" s="29">
        <v>0.5</v>
      </c>
      <c r="D32" s="30">
        <v>45000</v>
      </c>
      <c r="E32" s="21"/>
      <c r="F32" s="21"/>
      <c r="G32" s="22">
        <f>C32*D32</f>
        <v>22500</v>
      </c>
      <c r="H32" s="11">
        <f t="shared" si="0"/>
        <v>1341300</v>
      </c>
      <c r="J32" s="19"/>
      <c r="K32" s="20"/>
    </row>
    <row r="33" spans="1:11" ht="15.75" x14ac:dyDescent="0.25">
      <c r="A33" s="15"/>
      <c r="B33" s="29" t="s">
        <v>13</v>
      </c>
      <c r="C33" s="29"/>
      <c r="D33" s="30"/>
      <c r="E33" s="21"/>
      <c r="F33" s="21"/>
      <c r="G33" s="22">
        <v>30000</v>
      </c>
      <c r="H33" s="11">
        <f t="shared" si="0"/>
        <v>1311300</v>
      </c>
      <c r="J33" s="19"/>
      <c r="K33" s="20"/>
    </row>
    <row r="34" spans="1:11" ht="15.75" x14ac:dyDescent="0.25">
      <c r="A34" s="15"/>
      <c r="B34" s="29" t="s">
        <v>25</v>
      </c>
      <c r="C34" s="29">
        <v>40</v>
      </c>
      <c r="D34" s="30">
        <v>3300</v>
      </c>
      <c r="E34" s="21"/>
      <c r="F34" s="21"/>
      <c r="G34" s="22">
        <f>C34*D34</f>
        <v>132000</v>
      </c>
      <c r="H34" s="11">
        <f t="shared" si="0"/>
        <v>1179300</v>
      </c>
      <c r="J34" s="19"/>
      <c r="K34" s="20"/>
    </row>
    <row r="35" spans="1:11" ht="15.75" x14ac:dyDescent="0.25">
      <c r="A35" s="12" t="s">
        <v>32</v>
      </c>
      <c r="B35" s="29" t="s">
        <v>10</v>
      </c>
      <c r="C35" s="29">
        <v>18</v>
      </c>
      <c r="D35" s="30">
        <v>23000</v>
      </c>
      <c r="E35" s="21"/>
      <c r="F35" s="21"/>
      <c r="G35" s="22">
        <f t="shared" ref="G35:G39" si="3">C35*D35</f>
        <v>414000</v>
      </c>
      <c r="H35" s="11">
        <f t="shared" si="0"/>
        <v>765300</v>
      </c>
      <c r="J35" s="19"/>
      <c r="K35" s="20"/>
    </row>
    <row r="36" spans="1:11" ht="15.75" x14ac:dyDescent="0.25">
      <c r="A36" s="15"/>
      <c r="B36" s="29" t="s">
        <v>11</v>
      </c>
      <c r="C36" s="29">
        <v>4</v>
      </c>
      <c r="D36" s="30">
        <v>140000</v>
      </c>
      <c r="E36" s="21"/>
      <c r="F36" s="21"/>
      <c r="G36" s="22">
        <f t="shared" si="3"/>
        <v>560000</v>
      </c>
      <c r="H36" s="11">
        <f t="shared" si="0"/>
        <v>205300</v>
      </c>
      <c r="J36" s="19"/>
      <c r="K36" s="20"/>
    </row>
    <row r="37" spans="1:11" ht="15.75" x14ac:dyDescent="0.25">
      <c r="A37" s="15"/>
      <c r="B37" s="29" t="s">
        <v>12</v>
      </c>
      <c r="C37" s="29">
        <v>0.5</v>
      </c>
      <c r="D37" s="30">
        <v>45000</v>
      </c>
      <c r="E37" s="21"/>
      <c r="F37" s="21"/>
      <c r="G37" s="22">
        <f t="shared" si="3"/>
        <v>22500</v>
      </c>
      <c r="H37" s="11">
        <f t="shared" si="0"/>
        <v>182800</v>
      </c>
      <c r="J37" s="19"/>
      <c r="K37" s="20"/>
    </row>
    <row r="38" spans="1:11" ht="15.75" x14ac:dyDescent="0.25">
      <c r="A38" s="15"/>
      <c r="B38" s="29" t="s">
        <v>13</v>
      </c>
      <c r="C38" s="29"/>
      <c r="D38" s="30"/>
      <c r="E38" s="21"/>
      <c r="F38" s="21"/>
      <c r="G38" s="22">
        <v>30000</v>
      </c>
      <c r="H38" s="11">
        <f t="shared" si="0"/>
        <v>152800</v>
      </c>
      <c r="J38" s="19"/>
      <c r="K38" s="20"/>
    </row>
    <row r="39" spans="1:11" ht="15.75" x14ac:dyDescent="0.25">
      <c r="A39" s="15"/>
      <c r="B39" s="29" t="s">
        <v>25</v>
      </c>
      <c r="C39" s="29">
        <v>25</v>
      </c>
      <c r="D39" s="30">
        <v>3300</v>
      </c>
      <c r="E39" s="21"/>
      <c r="F39" s="21"/>
      <c r="G39" s="22">
        <f t="shared" si="3"/>
        <v>82500</v>
      </c>
      <c r="H39" s="11">
        <f t="shared" si="0"/>
        <v>70300</v>
      </c>
      <c r="J39" s="19"/>
      <c r="K39" s="20"/>
    </row>
    <row r="40" spans="1:11" ht="15.75" x14ac:dyDescent="0.25">
      <c r="A40" s="15"/>
      <c r="B40" s="29" t="s">
        <v>35</v>
      </c>
      <c r="C40" s="29"/>
      <c r="D40" s="30"/>
      <c r="E40" s="21"/>
      <c r="F40" s="21"/>
      <c r="G40" s="28">
        <v>400000</v>
      </c>
      <c r="H40" s="11">
        <f t="shared" si="0"/>
        <v>-329700</v>
      </c>
      <c r="J40" s="19"/>
      <c r="K40" s="20"/>
    </row>
    <row r="41" spans="1:11" ht="15.75" x14ac:dyDescent="0.25">
      <c r="A41" s="23" t="s">
        <v>38</v>
      </c>
      <c r="B41" s="23"/>
      <c r="C41" s="23"/>
      <c r="D41" s="24"/>
      <c r="E41" s="25">
        <f>SUM(E5:E18)</f>
        <v>2800000</v>
      </c>
      <c r="F41" s="25">
        <f>SUM(F5:F18)</f>
        <v>0</v>
      </c>
      <c r="G41" s="43">
        <f>SUM(G5:G40)</f>
        <v>7651100</v>
      </c>
      <c r="H41" s="45">
        <f>H4+E42-G41</f>
        <v>-329700</v>
      </c>
    </row>
    <row r="42" spans="1:11" ht="15.75" x14ac:dyDescent="0.25">
      <c r="A42" s="47" t="s">
        <v>39</v>
      </c>
      <c r="B42" s="48"/>
      <c r="C42" s="26"/>
      <c r="D42" s="27"/>
      <c r="E42" s="49">
        <f>E41+F41</f>
        <v>2800000</v>
      </c>
      <c r="F42" s="50"/>
      <c r="G42" s="44"/>
      <c r="H42" s="46"/>
    </row>
  </sheetData>
  <mergeCells count="6">
    <mergeCell ref="A1:H1"/>
    <mergeCell ref="E2:F2"/>
    <mergeCell ref="G41:G42"/>
    <mergeCell ref="H41:H42"/>
    <mergeCell ref="A42:B42"/>
    <mergeCell ref="E42:F4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opLeftCell="A22" workbookViewId="0">
      <selection activeCell="K22" sqref="K22"/>
    </sheetView>
  </sheetViews>
  <sheetFormatPr defaultRowHeight="15" x14ac:dyDescent="0.25"/>
  <cols>
    <col min="1" max="1" width="23.42578125" customWidth="1"/>
    <col min="2" max="2" width="33.5703125" customWidth="1"/>
    <col min="4" max="4" width="12.140625" customWidth="1"/>
    <col min="5" max="5" width="14.5703125" customWidth="1"/>
    <col min="6" max="6" width="14.85546875" customWidth="1"/>
    <col min="7" max="7" width="14" customWidth="1"/>
    <col min="8" max="8" width="15.85546875" customWidth="1"/>
    <col min="11" max="11" width="13.7109375" customWidth="1"/>
    <col min="13" max="13" width="11.7109375" bestFit="1" customWidth="1"/>
  </cols>
  <sheetData>
    <row r="1" spans="1:11" ht="18.75" x14ac:dyDescent="0.25">
      <c r="A1" s="39" t="s">
        <v>40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" t="s">
        <v>5</v>
      </c>
      <c r="H2" s="3" t="s">
        <v>6</v>
      </c>
    </row>
    <row r="3" spans="1:11" ht="15.6" x14ac:dyDescent="0.3">
      <c r="A3" s="1"/>
      <c r="B3" s="2"/>
      <c r="C3" s="2"/>
      <c r="D3" s="2"/>
      <c r="E3" s="3" t="s">
        <v>7</v>
      </c>
      <c r="F3" s="3" t="s">
        <v>8</v>
      </c>
      <c r="G3" s="3"/>
      <c r="H3" s="3"/>
    </row>
    <row r="4" spans="1:11" ht="15.75" x14ac:dyDescent="0.25">
      <c r="A4" s="4" t="s">
        <v>46</v>
      </c>
      <c r="B4" s="4"/>
      <c r="C4" s="4"/>
      <c r="D4" s="4"/>
      <c r="E4" s="5"/>
      <c r="F4" s="5"/>
      <c r="G4" s="5"/>
      <c r="H4" s="6">
        <v>-329700</v>
      </c>
    </row>
    <row r="5" spans="1:11" ht="15.75" x14ac:dyDescent="0.25">
      <c r="A5" s="7">
        <v>44686</v>
      </c>
      <c r="B5" s="8" t="s">
        <v>9</v>
      </c>
      <c r="C5" s="9"/>
      <c r="D5" s="9"/>
      <c r="E5" s="10">
        <v>2500000</v>
      </c>
      <c r="F5" s="10"/>
      <c r="G5" s="10"/>
      <c r="H5" s="11">
        <f>H4+E5+F5-G5</f>
        <v>2170300</v>
      </c>
    </row>
    <row r="6" spans="1:11" ht="15.75" x14ac:dyDescent="0.25">
      <c r="A6" s="7" t="s">
        <v>49</v>
      </c>
      <c r="B6" s="8" t="s">
        <v>50</v>
      </c>
      <c r="C6" s="9"/>
      <c r="D6" s="9"/>
      <c r="E6" s="10">
        <v>500000</v>
      </c>
      <c r="F6" s="10"/>
      <c r="G6" s="10"/>
      <c r="H6" s="11"/>
    </row>
    <row r="7" spans="1:11" ht="15.75" x14ac:dyDescent="0.25">
      <c r="A7" s="7">
        <v>44778</v>
      </c>
      <c r="B7" s="8" t="s">
        <v>47</v>
      </c>
      <c r="C7" s="9"/>
      <c r="D7" s="9"/>
      <c r="E7" s="10"/>
      <c r="F7" s="10">
        <v>5000000</v>
      </c>
      <c r="G7" s="10"/>
      <c r="H7" s="11">
        <f>H5+E7+F7-G7</f>
        <v>7170300</v>
      </c>
    </row>
    <row r="8" spans="1:11" ht="15.75" x14ac:dyDescent="0.25">
      <c r="A8" s="12" t="s">
        <v>41</v>
      </c>
      <c r="B8" s="31" t="s">
        <v>10</v>
      </c>
      <c r="C8" s="31">
        <v>20</v>
      </c>
      <c r="D8" s="32">
        <v>23000</v>
      </c>
      <c r="E8" s="33"/>
      <c r="F8" s="33"/>
      <c r="G8" s="14">
        <f>C8*D8</f>
        <v>460000</v>
      </c>
      <c r="H8" s="11">
        <f t="shared" ref="H8:H35" si="0">H7+E8+F8-G8</f>
        <v>6710300</v>
      </c>
    </row>
    <row r="9" spans="1:11" ht="15.75" x14ac:dyDescent="0.25">
      <c r="A9" s="15"/>
      <c r="B9" s="31" t="s">
        <v>11</v>
      </c>
      <c r="C9" s="31">
        <v>4</v>
      </c>
      <c r="D9" s="32">
        <v>140000</v>
      </c>
      <c r="E9" s="33"/>
      <c r="F9" s="33"/>
      <c r="G9" s="14">
        <f t="shared" ref="G9:G19" si="1">C9*D9</f>
        <v>560000</v>
      </c>
      <c r="H9" s="11">
        <f t="shared" si="0"/>
        <v>6150300</v>
      </c>
      <c r="I9" s="16"/>
    </row>
    <row r="10" spans="1:11" ht="15.75" x14ac:dyDescent="0.25">
      <c r="A10" s="15"/>
      <c r="B10" s="31" t="s">
        <v>12</v>
      </c>
      <c r="C10" s="31">
        <v>0.5</v>
      </c>
      <c r="D10" s="32">
        <v>40000</v>
      </c>
      <c r="E10" s="33"/>
      <c r="F10" s="33"/>
      <c r="G10" s="14">
        <f t="shared" si="1"/>
        <v>20000</v>
      </c>
      <c r="H10" s="11">
        <f t="shared" si="0"/>
        <v>6130300</v>
      </c>
    </row>
    <row r="11" spans="1:11" ht="15.75" x14ac:dyDescent="0.25">
      <c r="A11" s="15"/>
      <c r="B11" s="31" t="s">
        <v>13</v>
      </c>
      <c r="C11" s="31"/>
      <c r="D11" s="32">
        <v>30000</v>
      </c>
      <c r="E11" s="33"/>
      <c r="F11" s="33"/>
      <c r="G11" s="14">
        <v>30000</v>
      </c>
      <c r="H11" s="11">
        <f t="shared" si="0"/>
        <v>6100300</v>
      </c>
    </row>
    <row r="12" spans="1:11" ht="15.75" x14ac:dyDescent="0.25">
      <c r="A12" s="15"/>
      <c r="B12" s="31" t="s">
        <v>14</v>
      </c>
      <c r="C12" s="31">
        <v>2</v>
      </c>
      <c r="D12" s="32">
        <v>52000</v>
      </c>
      <c r="E12" s="33"/>
      <c r="F12" s="33"/>
      <c r="G12" s="14">
        <f t="shared" si="1"/>
        <v>104000</v>
      </c>
      <c r="H12" s="11">
        <f t="shared" si="0"/>
        <v>5996300</v>
      </c>
    </row>
    <row r="13" spans="1:11" ht="15.75" x14ac:dyDescent="0.25">
      <c r="A13" s="15"/>
      <c r="B13" s="31" t="s">
        <v>15</v>
      </c>
      <c r="C13" s="31">
        <v>2</v>
      </c>
      <c r="D13" s="32">
        <v>20000</v>
      </c>
      <c r="E13" s="33"/>
      <c r="F13" s="33"/>
      <c r="G13" s="14">
        <f t="shared" si="1"/>
        <v>40000</v>
      </c>
      <c r="H13" s="11">
        <f t="shared" si="0"/>
        <v>5956300</v>
      </c>
      <c r="J13" s="17" t="s">
        <v>16</v>
      </c>
      <c r="K13" s="18">
        <f>SUM(G8:G19)</f>
        <v>2357500</v>
      </c>
    </row>
    <row r="14" spans="1:11" ht="15.75" x14ac:dyDescent="0.25">
      <c r="A14" s="15"/>
      <c r="B14" s="31" t="s">
        <v>17</v>
      </c>
      <c r="C14" s="31">
        <v>0.5</v>
      </c>
      <c r="D14" s="32">
        <v>81000</v>
      </c>
      <c r="E14" s="33"/>
      <c r="F14" s="33"/>
      <c r="G14" s="14">
        <f t="shared" si="1"/>
        <v>40500</v>
      </c>
      <c r="H14" s="11">
        <f t="shared" si="0"/>
        <v>5915800</v>
      </c>
      <c r="J14" s="17" t="s">
        <v>18</v>
      </c>
      <c r="K14" s="18">
        <f>SUM(G20:G25)</f>
        <v>1341700</v>
      </c>
    </row>
    <row r="15" spans="1:11" ht="15.75" x14ac:dyDescent="0.25">
      <c r="A15" s="15"/>
      <c r="B15" s="31" t="s">
        <v>19</v>
      </c>
      <c r="C15" s="31">
        <v>1</v>
      </c>
      <c r="D15" s="32">
        <v>30000</v>
      </c>
      <c r="E15" s="33"/>
      <c r="F15" s="33"/>
      <c r="G15" s="14">
        <f t="shared" si="1"/>
        <v>30000</v>
      </c>
      <c r="H15" s="11">
        <f t="shared" si="0"/>
        <v>5885800</v>
      </c>
      <c r="J15" s="17" t="s">
        <v>20</v>
      </c>
      <c r="K15" s="18">
        <f>SUM(G26:G30)</f>
        <v>1294500</v>
      </c>
    </row>
    <row r="16" spans="1:11" ht="15.6" x14ac:dyDescent="0.3">
      <c r="A16" s="15"/>
      <c r="B16" s="31" t="s">
        <v>21</v>
      </c>
      <c r="C16" s="31">
        <v>2</v>
      </c>
      <c r="D16" s="32">
        <v>12000</v>
      </c>
      <c r="E16" s="33"/>
      <c r="F16" s="33"/>
      <c r="G16" s="14">
        <f t="shared" si="1"/>
        <v>24000</v>
      </c>
      <c r="H16" s="11">
        <f t="shared" si="0"/>
        <v>5861800</v>
      </c>
      <c r="J16" s="17" t="s">
        <v>22</v>
      </c>
      <c r="K16" s="18">
        <f>SUM(G31:G35)</f>
        <v>1294500</v>
      </c>
    </row>
    <row r="17" spans="1:13" ht="15.75" x14ac:dyDescent="0.25">
      <c r="A17" s="15"/>
      <c r="B17" s="31" t="s">
        <v>23</v>
      </c>
      <c r="C17" s="31"/>
      <c r="D17" s="32"/>
      <c r="E17" s="33"/>
      <c r="F17" s="33"/>
      <c r="G17" s="14">
        <v>500000</v>
      </c>
      <c r="H17" s="11">
        <f t="shared" si="0"/>
        <v>5361800</v>
      </c>
      <c r="J17" s="17"/>
      <c r="K17" s="18">
        <f>SUM(K13:K16)</f>
        <v>6288200</v>
      </c>
    </row>
    <row r="18" spans="1:13" ht="15.75" x14ac:dyDescent="0.25">
      <c r="A18" s="15"/>
      <c r="B18" s="31" t="s">
        <v>24</v>
      </c>
      <c r="C18" s="31">
        <v>1</v>
      </c>
      <c r="D18" s="32">
        <v>450000</v>
      </c>
      <c r="E18" s="33"/>
      <c r="F18" s="33"/>
      <c r="G18" s="14">
        <v>450000</v>
      </c>
      <c r="H18" s="11">
        <f t="shared" si="0"/>
        <v>4911800</v>
      </c>
      <c r="J18" s="19"/>
      <c r="K18" s="20"/>
      <c r="M18" s="16"/>
    </row>
    <row r="19" spans="1:13" ht="15.75" x14ac:dyDescent="0.25">
      <c r="A19" s="15"/>
      <c r="B19" s="31" t="s">
        <v>25</v>
      </c>
      <c r="C19" s="31">
        <v>30</v>
      </c>
      <c r="D19" s="32">
        <v>3300</v>
      </c>
      <c r="E19" s="34"/>
      <c r="F19" s="34"/>
      <c r="G19" s="14">
        <f t="shared" si="1"/>
        <v>99000</v>
      </c>
      <c r="H19" s="11">
        <f t="shared" si="0"/>
        <v>4812800</v>
      </c>
      <c r="J19" s="19"/>
      <c r="K19" s="20"/>
    </row>
    <row r="20" spans="1:13" ht="15.75" x14ac:dyDescent="0.25">
      <c r="A20" s="12" t="s">
        <v>42</v>
      </c>
      <c r="B20" s="31" t="s">
        <v>10</v>
      </c>
      <c r="C20" s="31">
        <v>25</v>
      </c>
      <c r="D20" s="32">
        <v>23000</v>
      </c>
      <c r="E20" s="34"/>
      <c r="F20" s="34"/>
      <c r="G20" s="22">
        <f>C20*D20</f>
        <v>575000</v>
      </c>
      <c r="H20" s="11">
        <f t="shared" si="0"/>
        <v>4237800</v>
      </c>
      <c r="J20" s="19"/>
      <c r="K20" s="20"/>
    </row>
    <row r="21" spans="1:13" ht="15.75" x14ac:dyDescent="0.25">
      <c r="A21" s="15"/>
      <c r="B21" s="31" t="s">
        <v>11</v>
      </c>
      <c r="C21" s="31">
        <v>4</v>
      </c>
      <c r="D21" s="32">
        <v>140000</v>
      </c>
      <c r="E21" s="34"/>
      <c r="F21" s="34"/>
      <c r="G21" s="22">
        <f>C21*D21</f>
        <v>560000</v>
      </c>
      <c r="H21" s="11">
        <f t="shared" si="0"/>
        <v>3677800</v>
      </c>
      <c r="J21" s="19"/>
      <c r="K21" s="20"/>
    </row>
    <row r="22" spans="1:13" ht="15.75" x14ac:dyDescent="0.25">
      <c r="A22" s="15"/>
      <c r="B22" s="31" t="s">
        <v>12</v>
      </c>
      <c r="C22" s="31">
        <v>0.5</v>
      </c>
      <c r="D22" s="32">
        <v>43000</v>
      </c>
      <c r="E22" s="34"/>
      <c r="F22" s="34"/>
      <c r="G22" s="22">
        <f>C22*D22</f>
        <v>21500</v>
      </c>
      <c r="H22" s="11">
        <f t="shared" si="0"/>
        <v>3656300</v>
      </c>
      <c r="J22" s="19"/>
      <c r="K22" s="20"/>
    </row>
    <row r="23" spans="1:13" ht="15.75" x14ac:dyDescent="0.25">
      <c r="A23" s="15"/>
      <c r="B23" s="31" t="s">
        <v>13</v>
      </c>
      <c r="C23" s="31"/>
      <c r="D23" s="32"/>
      <c r="E23" s="34"/>
      <c r="F23" s="34"/>
      <c r="G23" s="22">
        <v>30000</v>
      </c>
      <c r="H23" s="11">
        <f t="shared" si="0"/>
        <v>3626300</v>
      </c>
      <c r="J23" s="19"/>
      <c r="K23" s="20"/>
    </row>
    <row r="24" spans="1:13" ht="15.75" x14ac:dyDescent="0.25">
      <c r="A24" s="15"/>
      <c r="B24" s="31" t="s">
        <v>25</v>
      </c>
      <c r="C24" s="31">
        <v>40</v>
      </c>
      <c r="D24" s="32">
        <v>3300</v>
      </c>
      <c r="E24" s="34"/>
      <c r="F24" s="34"/>
      <c r="G24" s="22">
        <f>C24*D24</f>
        <v>132000</v>
      </c>
      <c r="H24" s="11">
        <f t="shared" si="0"/>
        <v>3494300</v>
      </c>
      <c r="J24" s="19"/>
      <c r="K24" s="20"/>
    </row>
    <row r="25" spans="1:13" ht="15.75" x14ac:dyDescent="0.25">
      <c r="A25" s="15"/>
      <c r="B25" s="31" t="s">
        <v>26</v>
      </c>
      <c r="C25" s="31">
        <v>4</v>
      </c>
      <c r="D25" s="32">
        <v>5800</v>
      </c>
      <c r="E25" s="34"/>
      <c r="F25" s="34"/>
      <c r="G25" s="22">
        <f>C25*D25</f>
        <v>23200</v>
      </c>
      <c r="H25" s="11">
        <f t="shared" si="0"/>
        <v>3471100</v>
      </c>
      <c r="J25" s="19"/>
      <c r="K25" s="20"/>
    </row>
    <row r="26" spans="1:13" ht="15.75" x14ac:dyDescent="0.25">
      <c r="A26" s="12" t="s">
        <v>43</v>
      </c>
      <c r="B26" s="31" t="s">
        <v>10</v>
      </c>
      <c r="C26" s="31">
        <v>25</v>
      </c>
      <c r="D26" s="32">
        <v>22000</v>
      </c>
      <c r="E26" s="34"/>
      <c r="F26" s="34"/>
      <c r="G26" s="22">
        <f>C26*D26</f>
        <v>550000</v>
      </c>
      <c r="H26" s="11">
        <f t="shared" si="0"/>
        <v>2921100</v>
      </c>
      <c r="J26" s="19"/>
      <c r="K26" s="20"/>
    </row>
    <row r="27" spans="1:13" ht="15.75" x14ac:dyDescent="0.25">
      <c r="A27" s="15"/>
      <c r="B27" s="31" t="s">
        <v>11</v>
      </c>
      <c r="C27" s="31">
        <v>4</v>
      </c>
      <c r="D27" s="32">
        <v>140000</v>
      </c>
      <c r="E27" s="34"/>
      <c r="F27" s="34"/>
      <c r="G27" s="22">
        <f t="shared" ref="G27:G28" si="2">C27*D27</f>
        <v>560000</v>
      </c>
      <c r="H27" s="11">
        <f t="shared" si="0"/>
        <v>2361100</v>
      </c>
      <c r="J27" s="19"/>
      <c r="K27" s="20"/>
    </row>
    <row r="28" spans="1:13" ht="15.75" x14ac:dyDescent="0.25">
      <c r="A28" s="15"/>
      <c r="B28" s="31" t="s">
        <v>12</v>
      </c>
      <c r="C28" s="31">
        <v>0.5</v>
      </c>
      <c r="D28" s="32">
        <v>45000</v>
      </c>
      <c r="E28" s="34"/>
      <c r="F28" s="34"/>
      <c r="G28" s="22">
        <f t="shared" si="2"/>
        <v>22500</v>
      </c>
      <c r="H28" s="11">
        <f t="shared" si="0"/>
        <v>2338600</v>
      </c>
      <c r="J28" s="19"/>
      <c r="K28" s="20"/>
    </row>
    <row r="29" spans="1:13" ht="15.75" x14ac:dyDescent="0.25">
      <c r="A29" s="15"/>
      <c r="B29" s="31" t="s">
        <v>13</v>
      </c>
      <c r="C29" s="31"/>
      <c r="D29" s="32"/>
      <c r="E29" s="34"/>
      <c r="F29" s="34"/>
      <c r="G29" s="22">
        <v>30000</v>
      </c>
      <c r="H29" s="11">
        <f t="shared" si="0"/>
        <v>2308600</v>
      </c>
      <c r="J29" s="19"/>
      <c r="K29" s="20"/>
    </row>
    <row r="30" spans="1:13" ht="15.75" x14ac:dyDescent="0.25">
      <c r="A30" s="15"/>
      <c r="B30" s="31" t="s">
        <v>25</v>
      </c>
      <c r="C30" s="31">
        <v>40</v>
      </c>
      <c r="D30" s="32">
        <v>3300</v>
      </c>
      <c r="E30" s="34"/>
      <c r="F30" s="34"/>
      <c r="G30" s="22">
        <f>C30*D30</f>
        <v>132000</v>
      </c>
      <c r="H30" s="11">
        <f t="shared" si="0"/>
        <v>2176600</v>
      </c>
      <c r="J30" s="19"/>
      <c r="K30" s="20"/>
    </row>
    <row r="31" spans="1:13" ht="15.75" x14ac:dyDescent="0.25">
      <c r="A31" s="12" t="s">
        <v>44</v>
      </c>
      <c r="B31" s="31" t="s">
        <v>10</v>
      </c>
      <c r="C31" s="31">
        <v>25</v>
      </c>
      <c r="D31" s="32">
        <v>22000</v>
      </c>
      <c r="E31" s="34"/>
      <c r="F31" s="34"/>
      <c r="G31" s="22">
        <f>C31*D31</f>
        <v>550000</v>
      </c>
      <c r="H31" s="11">
        <f t="shared" si="0"/>
        <v>1626600</v>
      </c>
      <c r="J31" s="19"/>
      <c r="K31" s="20"/>
    </row>
    <row r="32" spans="1:13" ht="15.75" x14ac:dyDescent="0.25">
      <c r="A32" s="15"/>
      <c r="B32" s="31" t="s">
        <v>11</v>
      </c>
      <c r="C32" s="31">
        <v>4</v>
      </c>
      <c r="D32" s="32">
        <v>140000</v>
      </c>
      <c r="E32" s="34"/>
      <c r="F32" s="34"/>
      <c r="G32" s="22">
        <f>C32*D32</f>
        <v>560000</v>
      </c>
      <c r="H32" s="11">
        <f t="shared" si="0"/>
        <v>1066600</v>
      </c>
      <c r="J32" s="19"/>
      <c r="K32" s="20"/>
    </row>
    <row r="33" spans="1:11" ht="15.75" x14ac:dyDescent="0.25">
      <c r="A33" s="15"/>
      <c r="B33" s="31" t="s">
        <v>12</v>
      </c>
      <c r="C33" s="31">
        <v>0.5</v>
      </c>
      <c r="D33" s="32">
        <v>45000</v>
      </c>
      <c r="E33" s="34"/>
      <c r="F33" s="34"/>
      <c r="G33" s="22">
        <f>C33*D33</f>
        <v>22500</v>
      </c>
      <c r="H33" s="11">
        <f t="shared" si="0"/>
        <v>1044100</v>
      </c>
      <c r="J33" s="19"/>
      <c r="K33" s="20"/>
    </row>
    <row r="34" spans="1:11" ht="15.75" x14ac:dyDescent="0.25">
      <c r="A34" s="15"/>
      <c r="B34" s="31" t="s">
        <v>13</v>
      </c>
      <c r="C34" s="31"/>
      <c r="D34" s="32"/>
      <c r="E34" s="34"/>
      <c r="F34" s="34"/>
      <c r="G34" s="22">
        <v>30000</v>
      </c>
      <c r="H34" s="11">
        <f t="shared" si="0"/>
        <v>1014100</v>
      </c>
      <c r="J34" s="19"/>
      <c r="K34" s="20"/>
    </row>
    <row r="35" spans="1:11" ht="15.75" x14ac:dyDescent="0.25">
      <c r="A35" s="15"/>
      <c r="B35" s="31" t="s">
        <v>25</v>
      </c>
      <c r="C35" s="31">
        <v>40</v>
      </c>
      <c r="D35" s="32">
        <v>3300</v>
      </c>
      <c r="E35" s="34"/>
      <c r="F35" s="34"/>
      <c r="G35" s="22">
        <f>C35*D35</f>
        <v>132000</v>
      </c>
      <c r="H35" s="11">
        <f t="shared" si="0"/>
        <v>882100</v>
      </c>
      <c r="J35" s="19"/>
      <c r="K35" s="20"/>
    </row>
    <row r="36" spans="1:11" ht="15.75" x14ac:dyDescent="0.25">
      <c r="A36" s="23" t="s">
        <v>45</v>
      </c>
      <c r="B36" s="23"/>
      <c r="C36" s="23"/>
      <c r="D36" s="24"/>
      <c r="E36" s="25">
        <f>SUM(E5:E19)</f>
        <v>3000000</v>
      </c>
      <c r="F36" s="25">
        <f>SUM(F5:F19)</f>
        <v>5000000</v>
      </c>
      <c r="G36" s="43">
        <f>SUM(G5:G35)</f>
        <v>6288200</v>
      </c>
      <c r="H36" s="45">
        <f>H4+E37-G36</f>
        <v>1382100</v>
      </c>
    </row>
    <row r="37" spans="1:11" ht="15.75" x14ac:dyDescent="0.25">
      <c r="A37" s="47" t="s">
        <v>48</v>
      </c>
      <c r="B37" s="48"/>
      <c r="C37" s="26"/>
      <c r="D37" s="27"/>
      <c r="E37" s="49">
        <f>E36+F36</f>
        <v>8000000</v>
      </c>
      <c r="F37" s="50"/>
      <c r="G37" s="44"/>
      <c r="H37" s="46"/>
    </row>
  </sheetData>
  <mergeCells count="6">
    <mergeCell ref="A1:H1"/>
    <mergeCell ref="E2:F2"/>
    <mergeCell ref="G36:G37"/>
    <mergeCell ref="H36:H37"/>
    <mergeCell ref="A37:B37"/>
    <mergeCell ref="E37:F3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K21" sqref="K21"/>
    </sheetView>
  </sheetViews>
  <sheetFormatPr defaultRowHeight="15" x14ac:dyDescent="0.25"/>
  <cols>
    <col min="1" max="1" width="21.140625" customWidth="1"/>
    <col min="2" max="2" width="29" customWidth="1"/>
    <col min="5" max="6" width="13.7109375" bestFit="1" customWidth="1"/>
    <col min="7" max="8" width="13.42578125" bestFit="1" customWidth="1"/>
    <col min="11" max="11" width="12.28515625" bestFit="1" customWidth="1"/>
  </cols>
  <sheetData>
    <row r="1" spans="1:11" ht="18.75" x14ac:dyDescent="0.25">
      <c r="A1" s="39" t="s">
        <v>52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5" t="s">
        <v>5</v>
      </c>
      <c r="H2" s="35" t="s">
        <v>6</v>
      </c>
    </row>
    <row r="3" spans="1:11" ht="15.75" x14ac:dyDescent="0.25">
      <c r="A3" s="1"/>
      <c r="B3" s="2"/>
      <c r="C3" s="2"/>
      <c r="D3" s="2"/>
      <c r="E3" s="35" t="s">
        <v>7</v>
      </c>
      <c r="F3" s="35" t="s">
        <v>8</v>
      </c>
      <c r="G3" s="35"/>
      <c r="H3" s="35"/>
    </row>
    <row r="4" spans="1:11" ht="15.75" x14ac:dyDescent="0.25">
      <c r="A4" s="4" t="s">
        <v>51</v>
      </c>
      <c r="B4" s="4"/>
      <c r="C4" s="4"/>
      <c r="D4" s="4"/>
      <c r="E4" s="5"/>
      <c r="F4" s="5"/>
      <c r="G4" s="5"/>
      <c r="H4" s="6">
        <v>1382100</v>
      </c>
    </row>
    <row r="5" spans="1:11" ht="15.75" x14ac:dyDescent="0.25">
      <c r="A5" s="7">
        <v>44714</v>
      </c>
      <c r="B5" s="8" t="s">
        <v>9</v>
      </c>
      <c r="C5" s="9"/>
      <c r="D5" s="9"/>
      <c r="E5" s="10">
        <v>700000</v>
      </c>
      <c r="F5" s="10"/>
      <c r="G5" s="10"/>
      <c r="H5" s="11">
        <f>H4+E5+F5-G5</f>
        <v>2082100</v>
      </c>
    </row>
    <row r="6" spans="1:11" ht="15.75" x14ac:dyDescent="0.25">
      <c r="A6" s="7" t="s">
        <v>49</v>
      </c>
      <c r="B6" s="8" t="s">
        <v>53</v>
      </c>
      <c r="C6" s="9"/>
      <c r="D6" s="9"/>
      <c r="E6" s="10">
        <v>500000</v>
      </c>
      <c r="F6" s="10"/>
      <c r="G6" s="10"/>
      <c r="H6" s="11">
        <f>H5+E6+F6-G6</f>
        <v>2582100</v>
      </c>
    </row>
    <row r="7" spans="1:11" ht="15.75" x14ac:dyDescent="0.25">
      <c r="A7" s="7"/>
      <c r="B7" s="8"/>
      <c r="C7" s="9"/>
      <c r="D7" s="9"/>
      <c r="E7" s="10"/>
      <c r="F7" s="10"/>
      <c r="G7" s="10"/>
      <c r="H7" s="11">
        <f>H5+E7+F7-G7</f>
        <v>2082100</v>
      </c>
    </row>
    <row r="8" spans="1:11" ht="15.75" x14ac:dyDescent="0.25">
      <c r="A8" s="38" t="s">
        <v>54</v>
      </c>
      <c r="B8" s="31" t="s">
        <v>10</v>
      </c>
      <c r="C8" s="31">
        <v>23</v>
      </c>
      <c r="D8" s="32">
        <v>22000</v>
      </c>
      <c r="E8" s="33"/>
      <c r="F8" s="33"/>
      <c r="G8" s="14">
        <f>C8*D8</f>
        <v>506000</v>
      </c>
      <c r="H8" s="11">
        <f t="shared" ref="H8:H38" si="0">H7+E8+F8-G8</f>
        <v>1576100</v>
      </c>
    </row>
    <row r="9" spans="1:11" ht="15.75" x14ac:dyDescent="0.25">
      <c r="A9" s="15"/>
      <c r="B9" s="31" t="s">
        <v>11</v>
      </c>
      <c r="C9" s="31">
        <v>4</v>
      </c>
      <c r="D9" s="32">
        <v>140000</v>
      </c>
      <c r="E9" s="33"/>
      <c r="F9" s="33"/>
      <c r="G9" s="14">
        <f t="shared" ref="G9:G19" si="1">C9*D9</f>
        <v>560000</v>
      </c>
      <c r="H9" s="11">
        <f t="shared" si="0"/>
        <v>1016100</v>
      </c>
      <c r="I9" s="16"/>
    </row>
    <row r="10" spans="1:11" ht="15.75" x14ac:dyDescent="0.25">
      <c r="A10" s="15"/>
      <c r="B10" s="31" t="s">
        <v>12</v>
      </c>
      <c r="C10" s="31">
        <v>0.5</v>
      </c>
      <c r="D10" s="32">
        <v>40000</v>
      </c>
      <c r="E10" s="33"/>
      <c r="F10" s="33"/>
      <c r="G10" s="14">
        <f t="shared" si="1"/>
        <v>20000</v>
      </c>
      <c r="H10" s="11">
        <f t="shared" si="0"/>
        <v>996100</v>
      </c>
    </row>
    <row r="11" spans="1:11" ht="15.75" x14ac:dyDescent="0.25">
      <c r="A11" s="15"/>
      <c r="B11" s="31" t="s">
        <v>13</v>
      </c>
      <c r="C11" s="31"/>
      <c r="D11" s="32">
        <v>30000</v>
      </c>
      <c r="E11" s="33"/>
      <c r="F11" s="33"/>
      <c r="G11" s="14">
        <v>30000</v>
      </c>
      <c r="H11" s="11">
        <f t="shared" si="0"/>
        <v>966100</v>
      </c>
    </row>
    <row r="12" spans="1:11" ht="15.75" x14ac:dyDescent="0.25">
      <c r="A12" s="15"/>
      <c r="B12" s="31" t="s">
        <v>14</v>
      </c>
      <c r="C12" s="31">
        <v>2</v>
      </c>
      <c r="D12" s="32">
        <v>52000</v>
      </c>
      <c r="E12" s="33"/>
      <c r="F12" s="33"/>
      <c r="G12" s="14">
        <f t="shared" si="1"/>
        <v>104000</v>
      </c>
      <c r="H12" s="11">
        <f t="shared" si="0"/>
        <v>862100</v>
      </c>
    </row>
    <row r="13" spans="1:11" ht="15.75" x14ac:dyDescent="0.25">
      <c r="A13" s="15"/>
      <c r="B13" s="31" t="s">
        <v>15</v>
      </c>
      <c r="C13" s="31">
        <v>2</v>
      </c>
      <c r="D13" s="32">
        <v>20000</v>
      </c>
      <c r="E13" s="33"/>
      <c r="F13" s="33"/>
      <c r="G13" s="14">
        <f t="shared" si="1"/>
        <v>40000</v>
      </c>
      <c r="H13" s="11">
        <f t="shared" si="0"/>
        <v>822100</v>
      </c>
      <c r="J13" s="17" t="s">
        <v>16</v>
      </c>
      <c r="K13" s="18">
        <f>SUM(G8:G19)</f>
        <v>2440000</v>
      </c>
    </row>
    <row r="14" spans="1:11" ht="15.75" x14ac:dyDescent="0.25">
      <c r="A14" s="15"/>
      <c r="B14" s="31" t="s">
        <v>17</v>
      </c>
      <c r="C14" s="31">
        <v>0.5</v>
      </c>
      <c r="D14" s="32">
        <v>81000</v>
      </c>
      <c r="E14" s="33"/>
      <c r="F14" s="33"/>
      <c r="G14" s="14">
        <f t="shared" si="1"/>
        <v>40500</v>
      </c>
      <c r="H14" s="11">
        <f t="shared" si="0"/>
        <v>781600</v>
      </c>
      <c r="J14" s="17" t="s">
        <v>18</v>
      </c>
      <c r="K14" s="18">
        <f>SUM(G21:G26)</f>
        <v>1344500</v>
      </c>
    </row>
    <row r="15" spans="1:11" ht="15.75" x14ac:dyDescent="0.25">
      <c r="A15" s="15"/>
      <c r="B15" s="31" t="s">
        <v>19</v>
      </c>
      <c r="C15" s="31">
        <v>1</v>
      </c>
      <c r="D15" s="32">
        <v>30000</v>
      </c>
      <c r="E15" s="33"/>
      <c r="F15" s="33"/>
      <c r="G15" s="14">
        <f t="shared" si="1"/>
        <v>30000</v>
      </c>
      <c r="H15" s="11">
        <f t="shared" si="0"/>
        <v>751600</v>
      </c>
      <c r="J15" s="17" t="s">
        <v>20</v>
      </c>
      <c r="K15" s="18">
        <f>SUM(G28:G32)</f>
        <v>1316500</v>
      </c>
    </row>
    <row r="16" spans="1:11" ht="15.75" x14ac:dyDescent="0.25">
      <c r="A16" s="15"/>
      <c r="B16" s="31" t="s">
        <v>21</v>
      </c>
      <c r="C16" s="31">
        <v>2</v>
      </c>
      <c r="D16" s="32">
        <v>12000</v>
      </c>
      <c r="E16" s="33"/>
      <c r="F16" s="33"/>
      <c r="G16" s="14">
        <f t="shared" si="1"/>
        <v>24000</v>
      </c>
      <c r="H16" s="11">
        <f t="shared" si="0"/>
        <v>727600</v>
      </c>
      <c r="J16" s="17" t="s">
        <v>22</v>
      </c>
      <c r="K16" s="18">
        <f>SUM(G34:G38)</f>
        <v>1294500</v>
      </c>
    </row>
    <row r="17" spans="1:11" ht="15.75" x14ac:dyDescent="0.25">
      <c r="A17" s="15"/>
      <c r="B17" s="31" t="s">
        <v>23</v>
      </c>
      <c r="C17" s="31"/>
      <c r="D17" s="32"/>
      <c r="E17" s="33"/>
      <c r="F17" s="33"/>
      <c r="G17" s="14">
        <v>500000</v>
      </c>
      <c r="H17" s="11">
        <f t="shared" si="0"/>
        <v>227600</v>
      </c>
      <c r="J17" s="17"/>
      <c r="K17" s="18"/>
    </row>
    <row r="18" spans="1:11" ht="15.75" x14ac:dyDescent="0.25">
      <c r="A18" s="15"/>
      <c r="B18" s="31" t="s">
        <v>24</v>
      </c>
      <c r="C18" s="31">
        <v>1</v>
      </c>
      <c r="D18" s="32">
        <v>470000</v>
      </c>
      <c r="E18" s="33"/>
      <c r="F18" s="33"/>
      <c r="G18" s="14">
        <v>470000</v>
      </c>
      <c r="H18" s="11">
        <f t="shared" si="0"/>
        <v>-242400</v>
      </c>
      <c r="J18" s="19"/>
      <c r="K18" s="20"/>
    </row>
    <row r="19" spans="1:11" ht="15.75" x14ac:dyDescent="0.25">
      <c r="A19" s="15"/>
      <c r="B19" s="31" t="s">
        <v>25</v>
      </c>
      <c r="C19" s="31">
        <v>35</v>
      </c>
      <c r="D19" s="32">
        <v>3300</v>
      </c>
      <c r="E19" s="34"/>
      <c r="F19" s="34"/>
      <c r="G19" s="14">
        <f t="shared" si="1"/>
        <v>115500</v>
      </c>
      <c r="H19" s="11">
        <f t="shared" si="0"/>
        <v>-357900</v>
      </c>
      <c r="J19" s="19"/>
      <c r="K19" s="20"/>
    </row>
    <row r="20" spans="1:11" ht="15.75" x14ac:dyDescent="0.25">
      <c r="A20" s="15"/>
      <c r="B20" s="31"/>
      <c r="C20" s="31"/>
      <c r="D20" s="32"/>
      <c r="E20" s="34"/>
      <c r="F20" s="34"/>
      <c r="G20" s="14"/>
      <c r="H20" s="11"/>
      <c r="J20" s="19"/>
      <c r="K20" s="20"/>
    </row>
    <row r="21" spans="1:11" ht="15.75" x14ac:dyDescent="0.25">
      <c r="A21" s="38" t="s">
        <v>55</v>
      </c>
      <c r="B21" s="31" t="s">
        <v>10</v>
      </c>
      <c r="C21" s="31">
        <v>26</v>
      </c>
      <c r="D21" s="32">
        <v>22000</v>
      </c>
      <c r="E21" s="34"/>
      <c r="F21" s="34"/>
      <c r="G21" s="22">
        <f>C21*D21</f>
        <v>572000</v>
      </c>
      <c r="H21" s="11">
        <f>H19+E21+F21-G21</f>
        <v>-929900</v>
      </c>
      <c r="J21" s="19"/>
      <c r="K21" s="20"/>
    </row>
    <row r="22" spans="1:11" ht="15.75" x14ac:dyDescent="0.25">
      <c r="A22" s="15"/>
      <c r="B22" s="31" t="s">
        <v>11</v>
      </c>
      <c r="C22" s="31">
        <v>4</v>
      </c>
      <c r="D22" s="32">
        <v>140000</v>
      </c>
      <c r="E22" s="34"/>
      <c r="F22" s="34"/>
      <c r="G22" s="22">
        <f>C22*D22</f>
        <v>560000</v>
      </c>
      <c r="H22" s="11">
        <f t="shared" si="0"/>
        <v>-1489900</v>
      </c>
      <c r="J22" s="19"/>
      <c r="K22" s="20"/>
    </row>
    <row r="23" spans="1:11" ht="15.75" x14ac:dyDescent="0.25">
      <c r="A23" s="15"/>
      <c r="B23" s="31" t="s">
        <v>12</v>
      </c>
      <c r="C23" s="31">
        <v>0.5</v>
      </c>
      <c r="D23" s="32">
        <v>43000</v>
      </c>
      <c r="E23" s="34"/>
      <c r="F23" s="34"/>
      <c r="G23" s="22">
        <f>C23*D23</f>
        <v>21500</v>
      </c>
      <c r="H23" s="11">
        <f t="shared" si="0"/>
        <v>-1511400</v>
      </c>
      <c r="J23" s="19"/>
      <c r="K23" s="20"/>
    </row>
    <row r="24" spans="1:11" ht="15.75" x14ac:dyDescent="0.25">
      <c r="A24" s="15"/>
      <c r="B24" s="31" t="s">
        <v>13</v>
      </c>
      <c r="C24" s="31"/>
      <c r="D24" s="32"/>
      <c r="E24" s="34"/>
      <c r="F24" s="34"/>
      <c r="G24" s="22">
        <v>30000</v>
      </c>
      <c r="H24" s="11">
        <f t="shared" si="0"/>
        <v>-1541400</v>
      </c>
      <c r="J24" s="19"/>
      <c r="K24" s="20"/>
    </row>
    <row r="25" spans="1:11" ht="15.75" x14ac:dyDescent="0.25">
      <c r="A25" s="15"/>
      <c r="B25" s="31" t="s">
        <v>25</v>
      </c>
      <c r="C25" s="31">
        <v>40</v>
      </c>
      <c r="D25" s="32">
        <v>3300</v>
      </c>
      <c r="E25" s="34"/>
      <c r="F25" s="34"/>
      <c r="G25" s="22">
        <f>C25*D25</f>
        <v>132000</v>
      </c>
      <c r="H25" s="11">
        <f t="shared" si="0"/>
        <v>-1673400</v>
      </c>
      <c r="J25" s="19"/>
      <c r="K25" s="20"/>
    </row>
    <row r="26" spans="1:11" ht="15.75" x14ac:dyDescent="0.25">
      <c r="A26" s="15"/>
      <c r="B26" s="31" t="s">
        <v>26</v>
      </c>
      <c r="C26" s="31">
        <v>5</v>
      </c>
      <c r="D26" s="32">
        <v>5800</v>
      </c>
      <c r="E26" s="34"/>
      <c r="F26" s="34"/>
      <c r="G26" s="22">
        <f>C26*D26</f>
        <v>29000</v>
      </c>
      <c r="H26" s="11">
        <f t="shared" si="0"/>
        <v>-1702400</v>
      </c>
      <c r="J26" s="19"/>
      <c r="K26" s="20"/>
    </row>
    <row r="27" spans="1:11" ht="15.75" x14ac:dyDescent="0.25">
      <c r="A27" s="15"/>
      <c r="B27" s="31"/>
      <c r="C27" s="31"/>
      <c r="D27" s="32"/>
      <c r="E27" s="34"/>
      <c r="F27" s="34"/>
      <c r="G27" s="22"/>
      <c r="H27" s="11"/>
      <c r="J27" s="19"/>
      <c r="K27" s="20"/>
    </row>
    <row r="28" spans="1:11" ht="15.75" x14ac:dyDescent="0.25">
      <c r="A28" s="38" t="s">
        <v>56</v>
      </c>
      <c r="B28" s="31" t="s">
        <v>10</v>
      </c>
      <c r="C28" s="31">
        <v>26</v>
      </c>
      <c r="D28" s="32">
        <v>22000</v>
      </c>
      <c r="E28" s="34"/>
      <c r="F28" s="34"/>
      <c r="G28" s="22">
        <f>C28*D28</f>
        <v>572000</v>
      </c>
      <c r="H28" s="11">
        <f>H26+E28+F28-G28</f>
        <v>-2274400</v>
      </c>
      <c r="J28" s="19"/>
      <c r="K28" s="20"/>
    </row>
    <row r="29" spans="1:11" ht="15.75" x14ac:dyDescent="0.25">
      <c r="A29" s="15"/>
      <c r="B29" s="31" t="s">
        <v>11</v>
      </c>
      <c r="C29" s="31">
        <v>4</v>
      </c>
      <c r="D29" s="32">
        <v>140000</v>
      </c>
      <c r="E29" s="34"/>
      <c r="F29" s="34"/>
      <c r="G29" s="22">
        <f t="shared" ref="G29:G30" si="2">C29*D29</f>
        <v>560000</v>
      </c>
      <c r="H29" s="11">
        <f t="shared" si="0"/>
        <v>-2834400</v>
      </c>
      <c r="J29" s="19"/>
      <c r="K29" s="20"/>
    </row>
    <row r="30" spans="1:11" ht="15.75" x14ac:dyDescent="0.25">
      <c r="A30" s="15"/>
      <c r="B30" s="31" t="s">
        <v>12</v>
      </c>
      <c r="C30" s="31">
        <v>0.5</v>
      </c>
      <c r="D30" s="32">
        <v>45000</v>
      </c>
      <c r="E30" s="34"/>
      <c r="F30" s="34"/>
      <c r="G30" s="22">
        <f t="shared" si="2"/>
        <v>22500</v>
      </c>
      <c r="H30" s="11">
        <f t="shared" si="0"/>
        <v>-2856900</v>
      </c>
      <c r="J30" s="19"/>
      <c r="K30" s="20"/>
    </row>
    <row r="31" spans="1:11" ht="15.75" x14ac:dyDescent="0.25">
      <c r="A31" s="15"/>
      <c r="B31" s="31" t="s">
        <v>13</v>
      </c>
      <c r="C31" s="31"/>
      <c r="D31" s="32"/>
      <c r="E31" s="34"/>
      <c r="F31" s="34"/>
      <c r="G31" s="22">
        <v>30000</v>
      </c>
      <c r="H31" s="11">
        <f t="shared" si="0"/>
        <v>-2886900</v>
      </c>
      <c r="J31" s="19"/>
      <c r="K31" s="20"/>
    </row>
    <row r="32" spans="1:11" ht="15.75" x14ac:dyDescent="0.25">
      <c r="A32" s="15"/>
      <c r="B32" s="31" t="s">
        <v>25</v>
      </c>
      <c r="C32" s="31">
        <v>40</v>
      </c>
      <c r="D32" s="32">
        <v>3300</v>
      </c>
      <c r="E32" s="34"/>
      <c r="F32" s="34"/>
      <c r="G32" s="22">
        <f>C32*D32</f>
        <v>132000</v>
      </c>
      <c r="H32" s="11">
        <f t="shared" si="0"/>
        <v>-3018900</v>
      </c>
      <c r="J32" s="19"/>
      <c r="K32" s="20"/>
    </row>
    <row r="33" spans="1:11" ht="15.75" x14ac:dyDescent="0.25">
      <c r="A33" s="15"/>
      <c r="B33" s="31"/>
      <c r="C33" s="31"/>
      <c r="D33" s="32"/>
      <c r="E33" s="34"/>
      <c r="F33" s="34"/>
      <c r="G33" s="22"/>
      <c r="H33" s="11"/>
      <c r="J33" s="19"/>
      <c r="K33" s="20"/>
    </row>
    <row r="34" spans="1:11" ht="15.75" x14ac:dyDescent="0.25">
      <c r="A34" s="12" t="s">
        <v>44</v>
      </c>
      <c r="B34" s="31" t="s">
        <v>10</v>
      </c>
      <c r="C34" s="31">
        <v>25</v>
      </c>
      <c r="D34" s="32">
        <v>22000</v>
      </c>
      <c r="E34" s="34"/>
      <c r="F34" s="34"/>
      <c r="G34" s="22">
        <f>C34*D34</f>
        <v>550000</v>
      </c>
      <c r="H34" s="11">
        <f>H32+E34+F34-G34</f>
        <v>-3568900</v>
      </c>
      <c r="J34" s="19"/>
      <c r="K34" s="20"/>
    </row>
    <row r="35" spans="1:11" ht="15.75" x14ac:dyDescent="0.25">
      <c r="A35" s="15"/>
      <c r="B35" s="31" t="s">
        <v>11</v>
      </c>
      <c r="C35" s="31">
        <v>4</v>
      </c>
      <c r="D35" s="32">
        <v>140000</v>
      </c>
      <c r="E35" s="34"/>
      <c r="F35" s="34"/>
      <c r="G35" s="22">
        <f>C35*D35</f>
        <v>560000</v>
      </c>
      <c r="H35" s="11">
        <f t="shared" si="0"/>
        <v>-4128900</v>
      </c>
      <c r="J35" s="19"/>
      <c r="K35" s="20"/>
    </row>
    <row r="36" spans="1:11" ht="15.75" x14ac:dyDescent="0.25">
      <c r="A36" s="15"/>
      <c r="B36" s="31" t="s">
        <v>12</v>
      </c>
      <c r="C36" s="31">
        <v>0.5</v>
      </c>
      <c r="D36" s="32">
        <v>45000</v>
      </c>
      <c r="E36" s="34"/>
      <c r="F36" s="34"/>
      <c r="G36" s="22">
        <f>C36*D36</f>
        <v>22500</v>
      </c>
      <c r="H36" s="11">
        <f t="shared" si="0"/>
        <v>-4151400</v>
      </c>
      <c r="J36" s="19"/>
      <c r="K36" s="20"/>
    </row>
    <row r="37" spans="1:11" ht="15.75" x14ac:dyDescent="0.25">
      <c r="A37" s="15"/>
      <c r="B37" s="31" t="s">
        <v>13</v>
      </c>
      <c r="C37" s="31"/>
      <c r="D37" s="32"/>
      <c r="E37" s="34"/>
      <c r="F37" s="34"/>
      <c r="G37" s="22">
        <v>30000</v>
      </c>
      <c r="H37" s="11">
        <f t="shared" si="0"/>
        <v>-4181400</v>
      </c>
      <c r="J37" s="19"/>
      <c r="K37" s="20"/>
    </row>
    <row r="38" spans="1:11" ht="15.75" x14ac:dyDescent="0.25">
      <c r="A38" s="15"/>
      <c r="B38" s="31" t="s">
        <v>25</v>
      </c>
      <c r="C38" s="31">
        <v>40</v>
      </c>
      <c r="D38" s="32">
        <v>3300</v>
      </c>
      <c r="E38" s="34"/>
      <c r="F38" s="34"/>
      <c r="G38" s="22">
        <f>C38*D38</f>
        <v>132000</v>
      </c>
      <c r="H38" s="11">
        <f t="shared" si="0"/>
        <v>-4313400</v>
      </c>
      <c r="J38" s="19"/>
      <c r="K38" s="20"/>
    </row>
    <row r="39" spans="1:11" ht="15.75" x14ac:dyDescent="0.25">
      <c r="A39" s="23" t="s">
        <v>96</v>
      </c>
      <c r="B39" s="23"/>
      <c r="C39" s="23"/>
      <c r="D39" s="24"/>
      <c r="E39" s="25">
        <f>SUM(E5:E19)</f>
        <v>1200000</v>
      </c>
      <c r="F39" s="25">
        <f>SUM(F5:F19)</f>
        <v>0</v>
      </c>
      <c r="G39" s="43">
        <f>SUM(G5:G38)</f>
        <v>6395500</v>
      </c>
      <c r="H39" s="45">
        <f>H4+E40-G39</f>
        <v>-3813400</v>
      </c>
    </row>
    <row r="40" spans="1:11" ht="15.75" x14ac:dyDescent="0.25">
      <c r="A40" s="47" t="s">
        <v>97</v>
      </c>
      <c r="B40" s="48"/>
      <c r="C40" s="26"/>
      <c r="D40" s="27"/>
      <c r="E40" s="49">
        <f>E39+F39</f>
        <v>1200000</v>
      </c>
      <c r="F40" s="50"/>
      <c r="G40" s="44"/>
      <c r="H40" s="46"/>
    </row>
  </sheetData>
  <mergeCells count="6">
    <mergeCell ref="A1:H1"/>
    <mergeCell ref="E2:F2"/>
    <mergeCell ref="G39:G40"/>
    <mergeCell ref="H39:H40"/>
    <mergeCell ref="A40:B40"/>
    <mergeCell ref="E40:F4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31" workbookViewId="0">
      <selection activeCell="H46" sqref="H46:H47"/>
    </sheetView>
  </sheetViews>
  <sheetFormatPr defaultRowHeight="15" x14ac:dyDescent="0.25"/>
  <cols>
    <col min="1" max="1" width="23" bestFit="1" customWidth="1"/>
    <col min="2" max="2" width="22.28515625" bestFit="1" customWidth="1"/>
    <col min="5" max="5" width="14.85546875" bestFit="1" customWidth="1"/>
    <col min="6" max="6" width="11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57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6" t="s">
        <v>5</v>
      </c>
      <c r="H2" s="36" t="s">
        <v>6</v>
      </c>
    </row>
    <row r="3" spans="1:11" ht="15.75" x14ac:dyDescent="0.25">
      <c r="A3" s="1"/>
      <c r="B3" s="2"/>
      <c r="C3" s="2"/>
      <c r="D3" s="2"/>
      <c r="E3" s="36" t="s">
        <v>7</v>
      </c>
      <c r="F3" s="36" t="s">
        <v>8</v>
      </c>
      <c r="G3" s="36"/>
      <c r="H3" s="36"/>
    </row>
    <row r="4" spans="1:11" ht="15.75" x14ac:dyDescent="0.25">
      <c r="A4" s="4" t="s">
        <v>58</v>
      </c>
      <c r="B4" s="4"/>
      <c r="C4" s="4"/>
      <c r="D4" s="4"/>
      <c r="E4" s="5"/>
      <c r="F4" s="5"/>
      <c r="G4" s="5"/>
      <c r="H4" s="6">
        <v>-3813400</v>
      </c>
    </row>
    <row r="5" spans="1:11" ht="15.75" x14ac:dyDescent="0.25">
      <c r="A5" s="7" t="s">
        <v>59</v>
      </c>
      <c r="B5" s="8" t="s">
        <v>60</v>
      </c>
      <c r="C5" s="9"/>
      <c r="D5" s="9"/>
      <c r="E5" s="10">
        <v>500000</v>
      </c>
      <c r="F5" s="10"/>
      <c r="G5" s="10"/>
      <c r="H5" s="11">
        <f>H4+E5+F5-G5</f>
        <v>-3313400</v>
      </c>
    </row>
    <row r="6" spans="1:11" ht="15.75" x14ac:dyDescent="0.25">
      <c r="A6" s="7" t="s">
        <v>61</v>
      </c>
      <c r="B6" s="8" t="s">
        <v>62</v>
      </c>
      <c r="C6" s="9"/>
      <c r="D6" s="9"/>
      <c r="E6" s="10">
        <v>2000000</v>
      </c>
      <c r="F6" s="10"/>
      <c r="G6" s="10"/>
      <c r="H6" s="11">
        <f>H5+E6+F6-G6</f>
        <v>-1313400</v>
      </c>
    </row>
    <row r="7" spans="1:11" ht="15.75" x14ac:dyDescent="0.25">
      <c r="A7" s="7" t="s">
        <v>63</v>
      </c>
      <c r="B7" s="8" t="s">
        <v>64</v>
      </c>
      <c r="C7" s="9"/>
      <c r="D7" s="9"/>
      <c r="E7" s="10">
        <v>15000000</v>
      </c>
      <c r="F7" s="10"/>
      <c r="G7" s="10"/>
      <c r="H7" s="11">
        <f>H5+E7+F7-G7</f>
        <v>11686600</v>
      </c>
    </row>
    <row r="8" spans="1:11" ht="15.75" x14ac:dyDescent="0.25">
      <c r="A8" s="7"/>
      <c r="B8" s="8"/>
      <c r="C8" s="9"/>
      <c r="D8" s="9"/>
      <c r="E8" s="10"/>
      <c r="F8" s="10"/>
      <c r="G8" s="10"/>
      <c r="H8" s="11"/>
    </row>
    <row r="9" spans="1:11" ht="15.75" x14ac:dyDescent="0.25">
      <c r="A9" s="38" t="s">
        <v>65</v>
      </c>
      <c r="B9" s="31" t="s">
        <v>10</v>
      </c>
      <c r="C9" s="31">
        <v>21</v>
      </c>
      <c r="D9" s="32">
        <v>22000</v>
      </c>
      <c r="E9" s="33"/>
      <c r="F9" s="33"/>
      <c r="G9" s="14">
        <f>C9*D9</f>
        <v>462000</v>
      </c>
      <c r="H9" s="11">
        <f>H7+E9+F9-G9</f>
        <v>11224600</v>
      </c>
    </row>
    <row r="10" spans="1:11" ht="15.75" x14ac:dyDescent="0.25">
      <c r="A10" s="15"/>
      <c r="B10" s="31" t="s">
        <v>11</v>
      </c>
      <c r="C10" s="31">
        <v>4</v>
      </c>
      <c r="D10" s="32">
        <v>140000</v>
      </c>
      <c r="E10" s="33"/>
      <c r="F10" s="33"/>
      <c r="G10" s="14">
        <f t="shared" ref="G10:G20" si="0">C10*D10</f>
        <v>560000</v>
      </c>
      <c r="H10" s="11">
        <f t="shared" ref="H10:H45" si="1">H9+E10+F10-G10</f>
        <v>10664600</v>
      </c>
      <c r="I10" s="16"/>
    </row>
    <row r="11" spans="1:11" ht="15.75" x14ac:dyDescent="0.25">
      <c r="A11" s="15"/>
      <c r="B11" s="31" t="s">
        <v>12</v>
      </c>
      <c r="C11" s="31">
        <v>0.5</v>
      </c>
      <c r="D11" s="32">
        <v>40000</v>
      </c>
      <c r="E11" s="33"/>
      <c r="F11" s="33"/>
      <c r="G11" s="14">
        <f t="shared" si="0"/>
        <v>20000</v>
      </c>
      <c r="H11" s="11">
        <f t="shared" si="1"/>
        <v>10644600</v>
      </c>
    </row>
    <row r="12" spans="1:11" ht="15.75" x14ac:dyDescent="0.25">
      <c r="A12" s="15"/>
      <c r="B12" s="31" t="s">
        <v>13</v>
      </c>
      <c r="C12" s="31"/>
      <c r="D12" s="32">
        <v>40000</v>
      </c>
      <c r="E12" s="33"/>
      <c r="F12" s="33"/>
      <c r="G12" s="14">
        <v>40000</v>
      </c>
      <c r="H12" s="11">
        <f t="shared" si="1"/>
        <v>10604600</v>
      </c>
    </row>
    <row r="13" spans="1:11" ht="15.75" x14ac:dyDescent="0.25">
      <c r="A13" s="15"/>
      <c r="B13" s="31" t="s">
        <v>14</v>
      </c>
      <c r="C13" s="31">
        <v>2</v>
      </c>
      <c r="D13" s="32">
        <v>52000</v>
      </c>
      <c r="E13" s="33"/>
      <c r="F13" s="33"/>
      <c r="G13" s="14">
        <f t="shared" si="0"/>
        <v>104000</v>
      </c>
      <c r="H13" s="11">
        <f t="shared" si="1"/>
        <v>10500600</v>
      </c>
    </row>
    <row r="14" spans="1:11" ht="15.75" x14ac:dyDescent="0.25">
      <c r="A14" s="15"/>
      <c r="B14" s="31" t="s">
        <v>15</v>
      </c>
      <c r="C14" s="31">
        <v>2</v>
      </c>
      <c r="D14" s="32">
        <v>21000</v>
      </c>
      <c r="E14" s="33"/>
      <c r="F14" s="33"/>
      <c r="G14" s="14">
        <f t="shared" si="0"/>
        <v>42000</v>
      </c>
      <c r="H14" s="11">
        <f t="shared" si="1"/>
        <v>10458600</v>
      </c>
      <c r="J14" s="17" t="s">
        <v>16</v>
      </c>
      <c r="K14" s="18">
        <f>SUM(G9:G20)</f>
        <v>2391500</v>
      </c>
    </row>
    <row r="15" spans="1:11" ht="15.75" x14ac:dyDescent="0.25">
      <c r="A15" s="15"/>
      <c r="B15" s="31" t="s">
        <v>17</v>
      </c>
      <c r="C15" s="31">
        <v>0.5</v>
      </c>
      <c r="D15" s="32">
        <v>81000</v>
      </c>
      <c r="E15" s="33"/>
      <c r="F15" s="33"/>
      <c r="G15" s="14">
        <f t="shared" si="0"/>
        <v>40500</v>
      </c>
      <c r="H15" s="11">
        <f t="shared" si="1"/>
        <v>10418100</v>
      </c>
      <c r="J15" s="17" t="s">
        <v>18</v>
      </c>
      <c r="K15" s="18">
        <f>SUM(G22:G27)</f>
        <v>1338300</v>
      </c>
    </row>
    <row r="16" spans="1:11" ht="15.75" x14ac:dyDescent="0.25">
      <c r="A16" s="15"/>
      <c r="B16" s="31" t="s">
        <v>19</v>
      </c>
      <c r="C16" s="31">
        <v>1</v>
      </c>
      <c r="D16" s="32">
        <v>30000</v>
      </c>
      <c r="E16" s="33"/>
      <c r="F16" s="33"/>
      <c r="G16" s="14">
        <f t="shared" si="0"/>
        <v>30000</v>
      </c>
      <c r="H16" s="11">
        <f t="shared" si="1"/>
        <v>10388100</v>
      </c>
      <c r="J16" s="17" t="s">
        <v>20</v>
      </c>
      <c r="K16" s="18">
        <f>SUM(G29:G33)</f>
        <v>1304500</v>
      </c>
    </row>
    <row r="17" spans="1:11" ht="15.75" x14ac:dyDescent="0.25">
      <c r="A17" s="15"/>
      <c r="B17" s="31" t="s">
        <v>21</v>
      </c>
      <c r="C17" s="31">
        <v>2</v>
      </c>
      <c r="D17" s="32">
        <v>12000</v>
      </c>
      <c r="E17" s="33"/>
      <c r="F17" s="33"/>
      <c r="G17" s="14">
        <f t="shared" si="0"/>
        <v>24000</v>
      </c>
      <c r="H17" s="11">
        <f t="shared" si="1"/>
        <v>10364100</v>
      </c>
      <c r="J17" s="17" t="s">
        <v>22</v>
      </c>
      <c r="K17" s="18">
        <f>SUM(G35:G39)</f>
        <v>1304500</v>
      </c>
    </row>
    <row r="18" spans="1:11" ht="15.75" x14ac:dyDescent="0.25">
      <c r="A18" s="15"/>
      <c r="B18" s="31" t="s">
        <v>23</v>
      </c>
      <c r="C18" s="31"/>
      <c r="D18" s="32"/>
      <c r="E18" s="33"/>
      <c r="F18" s="33"/>
      <c r="G18" s="14">
        <v>500000</v>
      </c>
      <c r="H18" s="11">
        <f t="shared" si="1"/>
        <v>9864100</v>
      </c>
      <c r="J18" s="17" t="s">
        <v>72</v>
      </c>
      <c r="K18" s="18">
        <f>SUM(G41:G45)</f>
        <v>1260500</v>
      </c>
    </row>
    <row r="19" spans="1:11" ht="15.75" x14ac:dyDescent="0.25">
      <c r="A19" s="15"/>
      <c r="B19" s="31" t="s">
        <v>24</v>
      </c>
      <c r="C19" s="31">
        <v>1</v>
      </c>
      <c r="D19" s="32">
        <v>470000</v>
      </c>
      <c r="E19" s="33"/>
      <c r="F19" s="33"/>
      <c r="G19" s="14">
        <v>470000</v>
      </c>
      <c r="H19" s="11">
        <f t="shared" si="1"/>
        <v>9394100</v>
      </c>
      <c r="J19" s="19"/>
      <c r="K19" s="20"/>
    </row>
    <row r="20" spans="1:11" ht="15.75" x14ac:dyDescent="0.25">
      <c r="A20" s="15"/>
      <c r="B20" s="31" t="s">
        <v>25</v>
      </c>
      <c r="C20" s="31">
        <v>30</v>
      </c>
      <c r="D20" s="32">
        <v>3300</v>
      </c>
      <c r="E20" s="34"/>
      <c r="F20" s="34"/>
      <c r="G20" s="14">
        <f t="shared" si="0"/>
        <v>99000</v>
      </c>
      <c r="H20" s="11">
        <f t="shared" si="1"/>
        <v>9295100</v>
      </c>
      <c r="J20" s="19"/>
      <c r="K20" s="20"/>
    </row>
    <row r="21" spans="1:11" ht="15.75" x14ac:dyDescent="0.25">
      <c r="A21" s="15"/>
      <c r="B21" s="31"/>
      <c r="C21" s="31"/>
      <c r="D21" s="32"/>
      <c r="E21" s="34"/>
      <c r="F21" s="34"/>
      <c r="G21" s="14"/>
      <c r="H21" s="11"/>
      <c r="J21" s="19"/>
      <c r="K21" s="20"/>
    </row>
    <row r="22" spans="1:11" ht="15.75" x14ac:dyDescent="0.25">
      <c r="A22" s="38" t="s">
        <v>66</v>
      </c>
      <c r="B22" s="31" t="s">
        <v>10</v>
      </c>
      <c r="C22" s="31">
        <v>25</v>
      </c>
      <c r="D22" s="32">
        <v>22000</v>
      </c>
      <c r="E22" s="34"/>
      <c r="F22" s="34"/>
      <c r="G22" s="22">
        <f>C22*D22</f>
        <v>550000</v>
      </c>
      <c r="H22" s="11">
        <f>H20+E22+F22-G22</f>
        <v>8745100</v>
      </c>
      <c r="J22" s="19"/>
      <c r="K22" s="20"/>
    </row>
    <row r="23" spans="1:11" ht="15.75" x14ac:dyDescent="0.25">
      <c r="A23" s="15"/>
      <c r="B23" s="31" t="s">
        <v>11</v>
      </c>
      <c r="C23" s="31">
        <v>4</v>
      </c>
      <c r="D23" s="32">
        <v>140000</v>
      </c>
      <c r="E23" s="34"/>
      <c r="F23" s="34"/>
      <c r="G23" s="22">
        <f>C23*D23</f>
        <v>560000</v>
      </c>
      <c r="H23" s="11">
        <f t="shared" si="1"/>
        <v>8185100</v>
      </c>
      <c r="J23" s="19"/>
      <c r="K23" s="20"/>
    </row>
    <row r="24" spans="1:11" ht="15.75" x14ac:dyDescent="0.25">
      <c r="A24" s="15"/>
      <c r="B24" s="31" t="s">
        <v>12</v>
      </c>
      <c r="C24" s="31">
        <v>0.5</v>
      </c>
      <c r="D24" s="32">
        <v>43000</v>
      </c>
      <c r="E24" s="34"/>
      <c r="F24" s="34"/>
      <c r="G24" s="22">
        <f>C24*D24</f>
        <v>21500</v>
      </c>
      <c r="H24" s="11">
        <f t="shared" si="1"/>
        <v>8163600</v>
      </c>
      <c r="J24" s="19"/>
      <c r="K24" s="20"/>
    </row>
    <row r="25" spans="1:11" ht="15.75" x14ac:dyDescent="0.25">
      <c r="A25" s="15"/>
      <c r="B25" s="31" t="s">
        <v>13</v>
      </c>
      <c r="C25" s="31"/>
      <c r="D25" s="32"/>
      <c r="E25" s="34"/>
      <c r="F25" s="34"/>
      <c r="G25" s="22">
        <v>40000</v>
      </c>
      <c r="H25" s="11">
        <f t="shared" si="1"/>
        <v>8123600</v>
      </c>
      <c r="J25" s="19"/>
      <c r="K25" s="20"/>
    </row>
    <row r="26" spans="1:11" ht="15.75" x14ac:dyDescent="0.25">
      <c r="A26" s="15"/>
      <c r="B26" s="31" t="s">
        <v>25</v>
      </c>
      <c r="C26" s="31">
        <v>40</v>
      </c>
      <c r="D26" s="32">
        <v>3300</v>
      </c>
      <c r="E26" s="34"/>
      <c r="F26" s="34"/>
      <c r="G26" s="22">
        <f>C26*D26</f>
        <v>132000</v>
      </c>
      <c r="H26" s="11">
        <f t="shared" si="1"/>
        <v>7991600</v>
      </c>
      <c r="J26" s="19"/>
      <c r="K26" s="20"/>
    </row>
    <row r="27" spans="1:11" ht="15.75" x14ac:dyDescent="0.25">
      <c r="A27" s="15"/>
      <c r="B27" s="31" t="s">
        <v>26</v>
      </c>
      <c r="C27" s="31">
        <v>6</v>
      </c>
      <c r="D27" s="32">
        <v>5800</v>
      </c>
      <c r="E27" s="34"/>
      <c r="F27" s="34"/>
      <c r="G27" s="22">
        <f>C27*D27</f>
        <v>34800</v>
      </c>
      <c r="H27" s="11">
        <f t="shared" si="1"/>
        <v>7956800</v>
      </c>
      <c r="J27" s="19"/>
      <c r="K27" s="20"/>
    </row>
    <row r="28" spans="1:11" ht="15.75" x14ac:dyDescent="0.25">
      <c r="A28" s="15"/>
      <c r="B28" s="31"/>
      <c r="C28" s="31"/>
      <c r="D28" s="32"/>
      <c r="E28" s="34"/>
      <c r="F28" s="34"/>
      <c r="G28" s="22"/>
      <c r="H28" s="11"/>
      <c r="J28" s="19"/>
      <c r="K28" s="20"/>
    </row>
    <row r="29" spans="1:11" ht="15.75" x14ac:dyDescent="0.25">
      <c r="A29" s="38" t="s">
        <v>67</v>
      </c>
      <c r="B29" s="31" t="s">
        <v>10</v>
      </c>
      <c r="C29" s="31">
        <v>25</v>
      </c>
      <c r="D29" s="32">
        <v>22000</v>
      </c>
      <c r="E29" s="34"/>
      <c r="F29" s="34"/>
      <c r="G29" s="22">
        <f>C29*D29</f>
        <v>550000</v>
      </c>
      <c r="H29" s="11">
        <f>H27+E29+F29-G29</f>
        <v>7406800</v>
      </c>
      <c r="J29" s="19"/>
      <c r="K29" s="20"/>
    </row>
    <row r="30" spans="1:11" ht="15.75" x14ac:dyDescent="0.25">
      <c r="A30" s="15"/>
      <c r="B30" s="31" t="s">
        <v>11</v>
      </c>
      <c r="C30" s="31">
        <v>4</v>
      </c>
      <c r="D30" s="32">
        <v>140000</v>
      </c>
      <c r="E30" s="34"/>
      <c r="F30" s="34"/>
      <c r="G30" s="22">
        <f t="shared" ref="G30:G31" si="2">C30*D30</f>
        <v>560000</v>
      </c>
      <c r="H30" s="11">
        <f t="shared" si="1"/>
        <v>6846800</v>
      </c>
      <c r="J30" s="19"/>
      <c r="K30" s="20"/>
    </row>
    <row r="31" spans="1:11" ht="15.75" x14ac:dyDescent="0.25">
      <c r="A31" s="15"/>
      <c r="B31" s="31" t="s">
        <v>12</v>
      </c>
      <c r="C31" s="31">
        <v>0.5</v>
      </c>
      <c r="D31" s="32">
        <v>45000</v>
      </c>
      <c r="E31" s="34"/>
      <c r="F31" s="34"/>
      <c r="G31" s="22">
        <f t="shared" si="2"/>
        <v>22500</v>
      </c>
      <c r="H31" s="11">
        <f t="shared" si="1"/>
        <v>6824300</v>
      </c>
      <c r="J31" s="19"/>
      <c r="K31" s="20"/>
    </row>
    <row r="32" spans="1:11" ht="15.75" x14ac:dyDescent="0.25">
      <c r="A32" s="15"/>
      <c r="B32" s="31" t="s">
        <v>13</v>
      </c>
      <c r="C32" s="31"/>
      <c r="D32" s="32"/>
      <c r="E32" s="34"/>
      <c r="F32" s="34"/>
      <c r="G32" s="22">
        <v>40000</v>
      </c>
      <c r="H32" s="11">
        <f t="shared" si="1"/>
        <v>6784300</v>
      </c>
      <c r="J32" s="19"/>
      <c r="K32" s="20"/>
    </row>
    <row r="33" spans="1:11" ht="15.75" x14ac:dyDescent="0.25">
      <c r="A33" s="15"/>
      <c r="B33" s="31" t="s">
        <v>25</v>
      </c>
      <c r="C33" s="31">
        <v>40</v>
      </c>
      <c r="D33" s="32">
        <v>3300</v>
      </c>
      <c r="E33" s="34"/>
      <c r="F33" s="34"/>
      <c r="G33" s="22">
        <f>C33*D33</f>
        <v>132000</v>
      </c>
      <c r="H33" s="11">
        <f t="shared" si="1"/>
        <v>6652300</v>
      </c>
      <c r="J33" s="19"/>
      <c r="K33" s="20"/>
    </row>
    <row r="34" spans="1:11" ht="15.75" x14ac:dyDescent="0.25">
      <c r="A34" s="15"/>
      <c r="B34" s="31"/>
      <c r="C34" s="31"/>
      <c r="D34" s="32"/>
      <c r="E34" s="34"/>
      <c r="F34" s="34"/>
      <c r="G34" s="22"/>
      <c r="H34" s="11"/>
      <c r="J34" s="19"/>
      <c r="K34" s="20"/>
    </row>
    <row r="35" spans="1:11" ht="15.75" x14ac:dyDescent="0.25">
      <c r="A35" s="38" t="s">
        <v>68</v>
      </c>
      <c r="B35" s="31" t="s">
        <v>10</v>
      </c>
      <c r="C35" s="31">
        <v>25</v>
      </c>
      <c r="D35" s="32">
        <v>22000</v>
      </c>
      <c r="E35" s="34"/>
      <c r="F35" s="34"/>
      <c r="G35" s="22">
        <f>C35*D35</f>
        <v>550000</v>
      </c>
      <c r="H35" s="11">
        <f>H33+E35+F35-G35</f>
        <v>6102300</v>
      </c>
      <c r="J35" s="19"/>
      <c r="K35" s="20"/>
    </row>
    <row r="36" spans="1:11" ht="15.75" x14ac:dyDescent="0.25">
      <c r="A36" s="15"/>
      <c r="B36" s="31" t="s">
        <v>11</v>
      </c>
      <c r="C36" s="31">
        <v>4</v>
      </c>
      <c r="D36" s="32">
        <v>140000</v>
      </c>
      <c r="E36" s="34"/>
      <c r="F36" s="34"/>
      <c r="G36" s="22">
        <f>C36*D36</f>
        <v>560000</v>
      </c>
      <c r="H36" s="11">
        <f t="shared" si="1"/>
        <v>5542300</v>
      </c>
      <c r="J36" s="19"/>
      <c r="K36" s="20"/>
    </row>
    <row r="37" spans="1:11" ht="15.75" x14ac:dyDescent="0.25">
      <c r="A37" s="15"/>
      <c r="B37" s="31" t="s">
        <v>12</v>
      </c>
      <c r="C37" s="31">
        <v>0.5</v>
      </c>
      <c r="D37" s="32">
        <v>45000</v>
      </c>
      <c r="E37" s="34"/>
      <c r="F37" s="34"/>
      <c r="G37" s="22">
        <f>C37*D37</f>
        <v>22500</v>
      </c>
      <c r="H37" s="11">
        <f t="shared" si="1"/>
        <v>5519800</v>
      </c>
      <c r="J37" s="19"/>
      <c r="K37" s="20"/>
    </row>
    <row r="38" spans="1:11" ht="15.75" x14ac:dyDescent="0.25">
      <c r="A38" s="15"/>
      <c r="B38" s="31" t="s">
        <v>13</v>
      </c>
      <c r="C38" s="31"/>
      <c r="D38" s="32"/>
      <c r="E38" s="34"/>
      <c r="F38" s="34"/>
      <c r="G38" s="22">
        <v>40000</v>
      </c>
      <c r="H38" s="11">
        <f t="shared" si="1"/>
        <v>5479800</v>
      </c>
      <c r="J38" s="19"/>
      <c r="K38" s="20"/>
    </row>
    <row r="39" spans="1:11" ht="15.75" x14ac:dyDescent="0.25">
      <c r="A39" s="15"/>
      <c r="B39" s="31" t="s">
        <v>25</v>
      </c>
      <c r="C39" s="31">
        <v>40</v>
      </c>
      <c r="D39" s="32">
        <v>3300</v>
      </c>
      <c r="E39" s="34"/>
      <c r="F39" s="34"/>
      <c r="G39" s="22">
        <f>C39*D39</f>
        <v>132000</v>
      </c>
      <c r="H39" s="11">
        <f t="shared" si="1"/>
        <v>5347800</v>
      </c>
      <c r="J39" s="19"/>
      <c r="K39" s="20"/>
    </row>
    <row r="40" spans="1:11" ht="15.75" x14ac:dyDescent="0.25">
      <c r="A40" s="15"/>
      <c r="B40" s="31"/>
      <c r="C40" s="31"/>
      <c r="D40" s="32"/>
      <c r="E40" s="34"/>
      <c r="F40" s="34"/>
      <c r="G40" s="22">
        <f t="shared" ref="G40:G45" si="3">C40*D40</f>
        <v>0</v>
      </c>
      <c r="H40" s="11">
        <f t="shared" si="1"/>
        <v>5347800</v>
      </c>
      <c r="J40" s="19"/>
      <c r="K40" s="20"/>
    </row>
    <row r="41" spans="1:11" ht="15.75" x14ac:dyDescent="0.25">
      <c r="A41" s="15" t="s">
        <v>69</v>
      </c>
      <c r="B41" s="31" t="s">
        <v>70</v>
      </c>
      <c r="C41" s="31">
        <v>23</v>
      </c>
      <c r="D41" s="32">
        <v>22000</v>
      </c>
      <c r="E41" s="34"/>
      <c r="F41" s="34"/>
      <c r="G41" s="22">
        <f t="shared" si="3"/>
        <v>506000</v>
      </c>
      <c r="H41" s="11">
        <f t="shared" si="1"/>
        <v>4841800</v>
      </c>
      <c r="J41" s="19"/>
      <c r="K41" s="20"/>
    </row>
    <row r="42" spans="1:11" ht="15.75" x14ac:dyDescent="0.25">
      <c r="A42" s="15"/>
      <c r="B42" s="31" t="s">
        <v>11</v>
      </c>
      <c r="C42" s="31">
        <v>4</v>
      </c>
      <c r="D42" s="32">
        <v>140000</v>
      </c>
      <c r="E42" s="34"/>
      <c r="F42" s="34"/>
      <c r="G42" s="22">
        <f t="shared" si="3"/>
        <v>560000</v>
      </c>
      <c r="H42" s="11">
        <f t="shared" si="1"/>
        <v>4281800</v>
      </c>
      <c r="J42" s="19"/>
      <c r="K42" s="20"/>
    </row>
    <row r="43" spans="1:11" ht="15.75" x14ac:dyDescent="0.25">
      <c r="A43" s="15"/>
      <c r="B43" s="31" t="s">
        <v>71</v>
      </c>
      <c r="C43" s="31">
        <v>0.5</v>
      </c>
      <c r="D43" s="32">
        <v>45000</v>
      </c>
      <c r="E43" s="34"/>
      <c r="F43" s="34"/>
      <c r="G43" s="22">
        <f t="shared" si="3"/>
        <v>22500</v>
      </c>
      <c r="H43" s="11">
        <f t="shared" si="1"/>
        <v>4259300</v>
      </c>
      <c r="J43" s="19"/>
      <c r="K43" s="20"/>
    </row>
    <row r="44" spans="1:11" ht="15.75" x14ac:dyDescent="0.25">
      <c r="A44" s="15"/>
      <c r="B44" s="31" t="s">
        <v>13</v>
      </c>
      <c r="C44" s="31"/>
      <c r="D44" s="32"/>
      <c r="E44" s="34"/>
      <c r="F44" s="34"/>
      <c r="G44" s="22">
        <v>40000</v>
      </c>
      <c r="H44" s="11">
        <f t="shared" si="1"/>
        <v>4219300</v>
      </c>
      <c r="J44" s="19"/>
      <c r="K44" s="20"/>
    </row>
    <row r="45" spans="1:11" ht="15.75" x14ac:dyDescent="0.25">
      <c r="A45" s="15"/>
      <c r="B45" s="31" t="s">
        <v>25</v>
      </c>
      <c r="C45" s="31">
        <v>40</v>
      </c>
      <c r="D45" s="32">
        <v>3300</v>
      </c>
      <c r="E45" s="34"/>
      <c r="F45" s="34"/>
      <c r="G45" s="22">
        <f t="shared" si="3"/>
        <v>132000</v>
      </c>
      <c r="H45" s="11">
        <f t="shared" si="1"/>
        <v>4087300</v>
      </c>
      <c r="J45" s="19"/>
      <c r="K45" s="20"/>
    </row>
    <row r="46" spans="1:11" ht="15.75" x14ac:dyDescent="0.25">
      <c r="A46" s="23" t="s">
        <v>94</v>
      </c>
      <c r="B46" s="23"/>
      <c r="C46" s="23"/>
      <c r="D46" s="24"/>
      <c r="E46" s="25">
        <f>SUM(E5:E20)</f>
        <v>17500000</v>
      </c>
      <c r="F46" s="25">
        <f>SUM(F5:F20)</f>
        <v>0</v>
      </c>
      <c r="G46" s="43">
        <f>SUM(G5:G45)</f>
        <v>7599300</v>
      </c>
      <c r="H46" s="45">
        <f>H4+E47-G46</f>
        <v>6087300</v>
      </c>
    </row>
    <row r="47" spans="1:11" ht="15.75" x14ac:dyDescent="0.25">
      <c r="A47" s="47" t="s">
        <v>95</v>
      </c>
      <c r="B47" s="48"/>
      <c r="C47" s="26"/>
      <c r="D47" s="27"/>
      <c r="E47" s="49">
        <f>E46+F46</f>
        <v>17500000</v>
      </c>
      <c r="F47" s="50"/>
      <c r="G47" s="44"/>
      <c r="H47" s="46"/>
    </row>
  </sheetData>
  <mergeCells count="6">
    <mergeCell ref="A1:H1"/>
    <mergeCell ref="E2:F2"/>
    <mergeCell ref="G46:G47"/>
    <mergeCell ref="H46:H47"/>
    <mergeCell ref="A47:B47"/>
    <mergeCell ref="E47:F4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28" workbookViewId="0">
      <selection activeCell="I4" sqref="I4"/>
    </sheetView>
  </sheetViews>
  <sheetFormatPr defaultRowHeight="15" x14ac:dyDescent="0.25"/>
  <cols>
    <col min="1" max="1" width="23" bestFit="1" customWidth="1"/>
    <col min="2" max="2" width="25.28515625" bestFit="1" customWidth="1"/>
    <col min="3" max="3" width="9.5703125" bestFit="1" customWidth="1"/>
    <col min="4" max="4" width="9" customWidth="1"/>
    <col min="5" max="5" width="14.8554687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73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6" t="s">
        <v>5</v>
      </c>
      <c r="H2" s="36" t="s">
        <v>6</v>
      </c>
    </row>
    <row r="3" spans="1:11" ht="15.75" x14ac:dyDescent="0.25">
      <c r="A3" s="1"/>
      <c r="B3" s="2"/>
      <c r="C3" s="2"/>
      <c r="D3" s="2"/>
      <c r="E3" s="36" t="s">
        <v>7</v>
      </c>
      <c r="F3" s="36" t="s">
        <v>8</v>
      </c>
      <c r="G3" s="36"/>
      <c r="H3" s="36"/>
    </row>
    <row r="4" spans="1:11" ht="15.75" x14ac:dyDescent="0.25">
      <c r="A4" s="4" t="s">
        <v>74</v>
      </c>
      <c r="B4" s="4"/>
      <c r="C4" s="4"/>
      <c r="D4" s="4"/>
      <c r="E4" s="5"/>
      <c r="F4" s="5"/>
      <c r="G4" s="5"/>
      <c r="H4" s="6">
        <v>6087300</v>
      </c>
    </row>
    <row r="5" spans="1:11" ht="15.75" x14ac:dyDescent="0.25">
      <c r="A5" s="7" t="s">
        <v>75</v>
      </c>
      <c r="B5" s="8" t="s">
        <v>76</v>
      </c>
      <c r="C5" s="9"/>
      <c r="D5" s="9"/>
      <c r="E5" s="10">
        <v>500000</v>
      </c>
      <c r="F5" s="10"/>
      <c r="G5" s="10"/>
      <c r="H5" s="11">
        <f>H4+E5+F5-G5</f>
        <v>6587300</v>
      </c>
    </row>
    <row r="6" spans="1:11" ht="15.75" x14ac:dyDescent="0.25">
      <c r="A6" s="7" t="s">
        <v>77</v>
      </c>
      <c r="B6" s="8" t="s">
        <v>78</v>
      </c>
      <c r="C6" s="9"/>
      <c r="D6" s="9"/>
      <c r="E6" s="10">
        <v>500000</v>
      </c>
      <c r="F6" s="10"/>
      <c r="G6" s="10"/>
      <c r="H6" s="11">
        <f t="shared" ref="H6:H8" si="0">H5+E6+F6-G6</f>
        <v>7087300</v>
      </c>
    </row>
    <row r="7" spans="1:11" ht="15.75" x14ac:dyDescent="0.25">
      <c r="A7" s="7" t="s">
        <v>79</v>
      </c>
      <c r="B7" s="8" t="s">
        <v>80</v>
      </c>
      <c r="C7" s="9"/>
      <c r="D7" s="9"/>
      <c r="E7" s="10">
        <v>1000000</v>
      </c>
      <c r="F7" s="10"/>
      <c r="G7" s="10"/>
      <c r="H7" s="11">
        <f t="shared" si="0"/>
        <v>8087300</v>
      </c>
    </row>
    <row r="8" spans="1:11" ht="15.75" x14ac:dyDescent="0.25">
      <c r="A8" s="7" t="s">
        <v>81</v>
      </c>
      <c r="B8" s="8" t="s">
        <v>82</v>
      </c>
      <c r="C8" s="9"/>
      <c r="D8" s="9"/>
      <c r="E8" s="10">
        <v>100000</v>
      </c>
      <c r="F8" s="10"/>
      <c r="G8" s="10"/>
      <c r="H8" s="11">
        <f t="shared" si="0"/>
        <v>8187300</v>
      </c>
    </row>
    <row r="9" spans="1:11" ht="15.75" x14ac:dyDescent="0.25">
      <c r="A9" s="38" t="s">
        <v>83</v>
      </c>
      <c r="B9" s="31" t="s">
        <v>10</v>
      </c>
      <c r="C9" s="31">
        <v>20</v>
      </c>
      <c r="D9" s="32">
        <v>23000</v>
      </c>
      <c r="E9" s="33"/>
      <c r="F9" s="33"/>
      <c r="G9" s="14">
        <f>C9*D9</f>
        <v>460000</v>
      </c>
      <c r="H9" s="11">
        <f>H7+E9+F9-G9</f>
        <v>7627300</v>
      </c>
    </row>
    <row r="10" spans="1:11" ht="15.75" x14ac:dyDescent="0.25">
      <c r="A10" s="15"/>
      <c r="B10" s="31" t="s">
        <v>11</v>
      </c>
      <c r="C10" s="31">
        <v>4</v>
      </c>
      <c r="D10" s="32">
        <v>150000</v>
      </c>
      <c r="E10" s="33"/>
      <c r="F10" s="33"/>
      <c r="G10" s="14">
        <f t="shared" ref="G10:G20" si="1">C10*D10</f>
        <v>600000</v>
      </c>
      <c r="H10" s="11">
        <f t="shared" ref="H10:H45" si="2">H9+E10+F10-G10</f>
        <v>7027300</v>
      </c>
      <c r="I10" s="16"/>
    </row>
    <row r="11" spans="1:11" ht="15.75" x14ac:dyDescent="0.25">
      <c r="A11" s="15"/>
      <c r="B11" s="31" t="s">
        <v>12</v>
      </c>
      <c r="C11" s="31">
        <v>0.5</v>
      </c>
      <c r="D11" s="32">
        <v>40000</v>
      </c>
      <c r="E11" s="33"/>
      <c r="F11" s="33"/>
      <c r="G11" s="14">
        <f t="shared" si="1"/>
        <v>20000</v>
      </c>
      <c r="H11" s="11">
        <f t="shared" si="2"/>
        <v>7007300</v>
      </c>
    </row>
    <row r="12" spans="1:11" ht="15.75" x14ac:dyDescent="0.25">
      <c r="A12" s="15"/>
      <c r="B12" s="31" t="s">
        <v>13</v>
      </c>
      <c r="C12" s="31"/>
      <c r="D12" s="32">
        <v>50000</v>
      </c>
      <c r="E12" s="33"/>
      <c r="F12" s="33"/>
      <c r="G12" s="14">
        <v>50000</v>
      </c>
      <c r="H12" s="11">
        <f t="shared" si="2"/>
        <v>6957300</v>
      </c>
    </row>
    <row r="13" spans="1:11" ht="15.75" x14ac:dyDescent="0.25">
      <c r="A13" s="15"/>
      <c r="B13" s="31" t="s">
        <v>14</v>
      </c>
      <c r="C13" s="31">
        <v>2</v>
      </c>
      <c r="D13" s="32">
        <v>52000</v>
      </c>
      <c r="E13" s="33"/>
      <c r="F13" s="33"/>
      <c r="G13" s="14">
        <f t="shared" si="1"/>
        <v>104000</v>
      </c>
      <c r="H13" s="11">
        <f t="shared" si="2"/>
        <v>6853300</v>
      </c>
    </row>
    <row r="14" spans="1:11" ht="15.75" x14ac:dyDescent="0.25">
      <c r="A14" s="15"/>
      <c r="B14" s="31" t="s">
        <v>15</v>
      </c>
      <c r="C14" s="31">
        <v>2</v>
      </c>
      <c r="D14" s="32">
        <v>21000</v>
      </c>
      <c r="E14" s="33"/>
      <c r="F14" s="33"/>
      <c r="G14" s="14">
        <f t="shared" si="1"/>
        <v>42000</v>
      </c>
      <c r="H14" s="11">
        <f t="shared" si="2"/>
        <v>6811300</v>
      </c>
      <c r="J14" s="17" t="s">
        <v>86</v>
      </c>
      <c r="K14" s="18">
        <f>SUM(G9:G20)</f>
        <v>2389500</v>
      </c>
    </row>
    <row r="15" spans="1:11" ht="15.75" x14ac:dyDescent="0.25">
      <c r="A15" s="15"/>
      <c r="B15" s="31" t="s">
        <v>17</v>
      </c>
      <c r="C15" s="31">
        <v>0.5</v>
      </c>
      <c r="D15" s="32">
        <v>81000</v>
      </c>
      <c r="E15" s="33"/>
      <c r="F15" s="33"/>
      <c r="G15" s="14">
        <f t="shared" si="1"/>
        <v>40500</v>
      </c>
      <c r="H15" s="11">
        <f t="shared" si="2"/>
        <v>6770800</v>
      </c>
      <c r="J15" s="17" t="s">
        <v>87</v>
      </c>
      <c r="K15" s="18">
        <f>SUM(G22:G27)</f>
        <v>1361500</v>
      </c>
    </row>
    <row r="16" spans="1:11" ht="15.75" x14ac:dyDescent="0.25">
      <c r="A16" s="15"/>
      <c r="B16" s="31" t="s">
        <v>19</v>
      </c>
      <c r="C16" s="31">
        <v>1</v>
      </c>
      <c r="D16" s="32">
        <v>30000</v>
      </c>
      <c r="E16" s="33"/>
      <c r="F16" s="33"/>
      <c r="G16" s="14">
        <f t="shared" si="1"/>
        <v>30000</v>
      </c>
      <c r="H16" s="11">
        <f t="shared" si="2"/>
        <v>6740800</v>
      </c>
      <c r="J16" s="17" t="s">
        <v>88</v>
      </c>
      <c r="K16" s="18">
        <f>SUM(G29:G33)</f>
        <v>1409000</v>
      </c>
    </row>
    <row r="17" spans="1:11" ht="15.75" x14ac:dyDescent="0.25">
      <c r="A17" s="15"/>
      <c r="B17" s="31" t="s">
        <v>21</v>
      </c>
      <c r="C17" s="31">
        <v>2</v>
      </c>
      <c r="D17" s="32">
        <v>12000</v>
      </c>
      <c r="E17" s="33"/>
      <c r="F17" s="33"/>
      <c r="G17" s="14">
        <f t="shared" si="1"/>
        <v>24000</v>
      </c>
      <c r="H17" s="11">
        <f t="shared" si="2"/>
        <v>6716800</v>
      </c>
      <c r="J17" s="17" t="s">
        <v>89</v>
      </c>
      <c r="K17" s="18">
        <f>SUM(G35:G39)</f>
        <v>1409000</v>
      </c>
    </row>
    <row r="18" spans="1:11" ht="15.75" x14ac:dyDescent="0.25">
      <c r="A18" s="15"/>
      <c r="B18" s="31" t="s">
        <v>23</v>
      </c>
      <c r="C18" s="31"/>
      <c r="D18" s="32"/>
      <c r="E18" s="33"/>
      <c r="F18" s="33"/>
      <c r="G18" s="14">
        <v>500000</v>
      </c>
      <c r="H18" s="11">
        <f t="shared" si="2"/>
        <v>6216800</v>
      </c>
      <c r="J18" s="17" t="s">
        <v>90</v>
      </c>
      <c r="K18" s="18">
        <f>SUM(G41:G45)</f>
        <v>0</v>
      </c>
    </row>
    <row r="19" spans="1:11" ht="15.75" x14ac:dyDescent="0.25">
      <c r="A19" s="15"/>
      <c r="B19" s="31" t="s">
        <v>24</v>
      </c>
      <c r="C19" s="31">
        <v>1</v>
      </c>
      <c r="D19" s="32">
        <v>420000</v>
      </c>
      <c r="E19" s="33"/>
      <c r="F19" s="33"/>
      <c r="G19" s="14">
        <v>420000</v>
      </c>
      <c r="H19" s="11">
        <f t="shared" si="2"/>
        <v>5796800</v>
      </c>
      <c r="J19" s="19"/>
      <c r="K19" s="20"/>
    </row>
    <row r="20" spans="1:11" ht="15.75" x14ac:dyDescent="0.25">
      <c r="A20" s="15"/>
      <c r="B20" s="31" t="s">
        <v>25</v>
      </c>
      <c r="C20" s="31">
        <v>30</v>
      </c>
      <c r="D20" s="32">
        <v>3300</v>
      </c>
      <c r="E20" s="34"/>
      <c r="F20" s="34"/>
      <c r="G20" s="14">
        <f t="shared" si="1"/>
        <v>99000</v>
      </c>
      <c r="H20" s="11">
        <f t="shared" si="2"/>
        <v>5697800</v>
      </c>
      <c r="J20" s="19"/>
      <c r="K20" s="20"/>
    </row>
    <row r="21" spans="1:11" ht="15.75" x14ac:dyDescent="0.25">
      <c r="A21" s="15"/>
      <c r="B21" s="31"/>
      <c r="C21" s="31"/>
      <c r="D21" s="32"/>
      <c r="E21" s="34"/>
      <c r="F21" s="34"/>
      <c r="G21" s="14"/>
      <c r="H21" s="11"/>
      <c r="J21" s="19"/>
      <c r="K21" s="20"/>
    </row>
    <row r="22" spans="1:11" ht="15.75" x14ac:dyDescent="0.25">
      <c r="A22" s="38" t="s">
        <v>84</v>
      </c>
      <c r="B22" s="31" t="s">
        <v>10</v>
      </c>
      <c r="C22" s="31">
        <v>23</v>
      </c>
      <c r="D22" s="32">
        <v>23000</v>
      </c>
      <c r="E22" s="34"/>
      <c r="F22" s="34"/>
      <c r="G22" s="22">
        <f>C22*D22</f>
        <v>529000</v>
      </c>
      <c r="H22" s="11">
        <f>H20+E22+F22-G22</f>
        <v>5168800</v>
      </c>
      <c r="J22" s="19"/>
      <c r="K22" s="20"/>
    </row>
    <row r="23" spans="1:11" ht="15.75" x14ac:dyDescent="0.25">
      <c r="A23" s="15"/>
      <c r="B23" s="31" t="s">
        <v>11</v>
      </c>
      <c r="C23" s="31">
        <v>4</v>
      </c>
      <c r="D23" s="32">
        <v>150000</v>
      </c>
      <c r="E23" s="34"/>
      <c r="F23" s="34"/>
      <c r="G23" s="22">
        <f>C23*D23</f>
        <v>600000</v>
      </c>
      <c r="H23" s="11">
        <f t="shared" si="2"/>
        <v>4568800</v>
      </c>
      <c r="J23" s="19"/>
      <c r="K23" s="20"/>
    </row>
    <row r="24" spans="1:11" ht="15.75" x14ac:dyDescent="0.25">
      <c r="A24" s="15"/>
      <c r="B24" s="31" t="s">
        <v>12</v>
      </c>
      <c r="C24" s="31">
        <v>0.5</v>
      </c>
      <c r="D24" s="32">
        <v>43000</v>
      </c>
      <c r="E24" s="34"/>
      <c r="F24" s="34"/>
      <c r="G24" s="22">
        <f>C24*D24</f>
        <v>21500</v>
      </c>
      <c r="H24" s="11">
        <f t="shared" si="2"/>
        <v>4547300</v>
      </c>
      <c r="J24" s="19"/>
      <c r="K24" s="20"/>
    </row>
    <row r="25" spans="1:11" ht="15.75" x14ac:dyDescent="0.25">
      <c r="A25" s="15"/>
      <c r="B25" s="31" t="s">
        <v>13</v>
      </c>
      <c r="C25" s="31"/>
      <c r="D25" s="32"/>
      <c r="E25" s="34"/>
      <c r="F25" s="34"/>
      <c r="G25" s="22">
        <v>50000</v>
      </c>
      <c r="H25" s="11">
        <f t="shared" si="2"/>
        <v>4497300</v>
      </c>
      <c r="J25" s="19"/>
      <c r="K25" s="20"/>
    </row>
    <row r="26" spans="1:11" ht="15.75" x14ac:dyDescent="0.25">
      <c r="A26" s="15"/>
      <c r="B26" s="31" t="s">
        <v>25</v>
      </c>
      <c r="C26" s="31">
        <v>40</v>
      </c>
      <c r="D26" s="32">
        <v>3300</v>
      </c>
      <c r="E26" s="34"/>
      <c r="F26" s="34"/>
      <c r="G26" s="22">
        <f>C26*D26</f>
        <v>132000</v>
      </c>
      <c r="H26" s="11">
        <f t="shared" si="2"/>
        <v>4365300</v>
      </c>
      <c r="J26" s="19"/>
      <c r="K26" s="20"/>
    </row>
    <row r="27" spans="1:11" ht="15.75" x14ac:dyDescent="0.25">
      <c r="A27" s="15"/>
      <c r="B27" s="31" t="s">
        <v>26</v>
      </c>
      <c r="C27" s="31">
        <v>5</v>
      </c>
      <c r="D27" s="32">
        <v>5800</v>
      </c>
      <c r="E27" s="34"/>
      <c r="F27" s="34"/>
      <c r="G27" s="22">
        <f>C27*D27</f>
        <v>29000</v>
      </c>
      <c r="H27" s="11">
        <f t="shared" si="2"/>
        <v>4336300</v>
      </c>
      <c r="J27" s="19"/>
      <c r="K27" s="20"/>
    </row>
    <row r="28" spans="1:11" ht="15.75" x14ac:dyDescent="0.25">
      <c r="A28" s="15"/>
      <c r="B28" s="31"/>
      <c r="C28" s="31"/>
      <c r="D28" s="32"/>
      <c r="E28" s="34"/>
      <c r="F28" s="34"/>
      <c r="G28" s="22"/>
      <c r="H28" s="11"/>
      <c r="J28" s="19"/>
      <c r="K28" s="20"/>
    </row>
    <row r="29" spans="1:11" ht="15.75" x14ac:dyDescent="0.25">
      <c r="A29" s="38" t="s">
        <v>85</v>
      </c>
      <c r="B29" s="31" t="s">
        <v>10</v>
      </c>
      <c r="C29" s="31">
        <v>26</v>
      </c>
      <c r="D29" s="32">
        <v>23000</v>
      </c>
      <c r="E29" s="34"/>
      <c r="F29" s="34"/>
      <c r="G29" s="22">
        <f>C29*D29</f>
        <v>598000</v>
      </c>
      <c r="H29" s="11">
        <f>H27+E29+F29-G29</f>
        <v>3738300</v>
      </c>
      <c r="J29" s="19"/>
      <c r="K29" s="20"/>
    </row>
    <row r="30" spans="1:11" ht="15.75" x14ac:dyDescent="0.25">
      <c r="A30" s="15"/>
      <c r="B30" s="31" t="s">
        <v>11</v>
      </c>
      <c r="C30" s="31">
        <v>4</v>
      </c>
      <c r="D30" s="32">
        <v>150000</v>
      </c>
      <c r="E30" s="34"/>
      <c r="F30" s="34"/>
      <c r="G30" s="22">
        <f t="shared" ref="G30:G31" si="3">C30*D30</f>
        <v>600000</v>
      </c>
      <c r="H30" s="11">
        <f t="shared" si="2"/>
        <v>3138300</v>
      </c>
      <c r="J30" s="19"/>
      <c r="K30" s="20"/>
    </row>
    <row r="31" spans="1:11" ht="15.75" x14ac:dyDescent="0.25">
      <c r="A31" s="15"/>
      <c r="B31" s="31" t="s">
        <v>12</v>
      </c>
      <c r="C31" s="31">
        <v>0.5</v>
      </c>
      <c r="D31" s="32">
        <v>45000</v>
      </c>
      <c r="E31" s="34"/>
      <c r="F31" s="34"/>
      <c r="G31" s="22">
        <f t="shared" si="3"/>
        <v>22500</v>
      </c>
      <c r="H31" s="11">
        <f t="shared" si="2"/>
        <v>3115800</v>
      </c>
      <c r="J31" s="19"/>
      <c r="K31" s="20"/>
    </row>
    <row r="32" spans="1:11" ht="15.75" x14ac:dyDescent="0.25">
      <c r="A32" s="15"/>
      <c r="B32" s="31" t="s">
        <v>13</v>
      </c>
      <c r="C32" s="31"/>
      <c r="D32" s="32"/>
      <c r="E32" s="34"/>
      <c r="F32" s="34"/>
      <c r="G32" s="22">
        <v>40000</v>
      </c>
      <c r="H32" s="11">
        <f t="shared" si="2"/>
        <v>3075800</v>
      </c>
      <c r="J32" s="19"/>
      <c r="K32" s="20"/>
    </row>
    <row r="33" spans="1:11" ht="15.75" x14ac:dyDescent="0.25">
      <c r="A33" s="15"/>
      <c r="B33" s="31" t="s">
        <v>25</v>
      </c>
      <c r="C33" s="31">
        <v>45</v>
      </c>
      <c r="D33" s="32">
        <v>3300</v>
      </c>
      <c r="E33" s="34"/>
      <c r="F33" s="34"/>
      <c r="G33" s="22">
        <f>C33*D33</f>
        <v>148500</v>
      </c>
      <c r="H33" s="11">
        <f t="shared" si="2"/>
        <v>2927300</v>
      </c>
      <c r="J33" s="19"/>
      <c r="K33" s="20"/>
    </row>
    <row r="34" spans="1:11" ht="15.75" x14ac:dyDescent="0.25">
      <c r="A34" s="15"/>
      <c r="B34" s="31"/>
      <c r="C34" s="31"/>
      <c r="D34" s="32"/>
      <c r="E34" s="34"/>
      <c r="F34" s="34"/>
      <c r="G34" s="22"/>
      <c r="H34" s="11"/>
      <c r="J34" s="19"/>
      <c r="K34" s="20"/>
    </row>
    <row r="35" spans="1:11" ht="15.75" x14ac:dyDescent="0.25">
      <c r="A35" s="38" t="s">
        <v>91</v>
      </c>
      <c r="B35" s="31" t="s">
        <v>10</v>
      </c>
      <c r="C35" s="31">
        <v>26</v>
      </c>
      <c r="D35" s="32">
        <v>23000</v>
      </c>
      <c r="E35" s="34"/>
      <c r="F35" s="34"/>
      <c r="G35" s="22">
        <f>C35*D35</f>
        <v>598000</v>
      </c>
      <c r="H35" s="11">
        <f>H33+E35+F35-G35</f>
        <v>2329300</v>
      </c>
      <c r="J35" s="19"/>
      <c r="K35" s="20"/>
    </row>
    <row r="36" spans="1:11" ht="15.75" x14ac:dyDescent="0.25">
      <c r="A36" s="15"/>
      <c r="B36" s="31" t="s">
        <v>11</v>
      </c>
      <c r="C36" s="31">
        <v>4</v>
      </c>
      <c r="D36" s="32">
        <v>150000</v>
      </c>
      <c r="E36" s="34"/>
      <c r="F36" s="34"/>
      <c r="G36" s="22">
        <f>C36*D36</f>
        <v>600000</v>
      </c>
      <c r="H36" s="11">
        <f t="shared" si="2"/>
        <v>1729300</v>
      </c>
      <c r="J36" s="19"/>
      <c r="K36" s="20"/>
    </row>
    <row r="37" spans="1:11" ht="15.75" x14ac:dyDescent="0.25">
      <c r="A37" s="15"/>
      <c r="B37" s="31" t="s">
        <v>12</v>
      </c>
      <c r="C37" s="31">
        <v>0.5</v>
      </c>
      <c r="D37" s="32">
        <v>45000</v>
      </c>
      <c r="E37" s="34"/>
      <c r="F37" s="34"/>
      <c r="G37" s="22">
        <f>C37*D37</f>
        <v>22500</v>
      </c>
      <c r="H37" s="11">
        <f t="shared" si="2"/>
        <v>1706800</v>
      </c>
      <c r="J37" s="19"/>
      <c r="K37" s="20"/>
    </row>
    <row r="38" spans="1:11" ht="15.75" x14ac:dyDescent="0.25">
      <c r="A38" s="15"/>
      <c r="B38" s="31" t="s">
        <v>13</v>
      </c>
      <c r="C38" s="31"/>
      <c r="D38" s="32"/>
      <c r="E38" s="34"/>
      <c r="F38" s="34"/>
      <c r="G38" s="22">
        <v>40000</v>
      </c>
      <c r="H38" s="11">
        <f t="shared" si="2"/>
        <v>1666800</v>
      </c>
      <c r="J38" s="19"/>
      <c r="K38" s="20"/>
    </row>
    <row r="39" spans="1:11" ht="15.75" x14ac:dyDescent="0.25">
      <c r="A39" s="15"/>
      <c r="B39" s="31" t="s">
        <v>25</v>
      </c>
      <c r="C39" s="31">
        <v>45</v>
      </c>
      <c r="D39" s="32">
        <v>3300</v>
      </c>
      <c r="E39" s="34"/>
      <c r="F39" s="34"/>
      <c r="G39" s="22">
        <f>C39*D39</f>
        <v>148500</v>
      </c>
      <c r="H39" s="11">
        <f t="shared" si="2"/>
        <v>1518300</v>
      </c>
      <c r="J39" s="19"/>
      <c r="K39" s="20"/>
    </row>
    <row r="40" spans="1:11" ht="15.75" x14ac:dyDescent="0.25">
      <c r="A40" s="15"/>
      <c r="B40" s="31"/>
      <c r="C40" s="31"/>
      <c r="D40" s="32"/>
      <c r="E40" s="34"/>
      <c r="F40" s="34"/>
      <c r="G40" s="22">
        <f t="shared" ref="G40:G45" si="4">C40*D40</f>
        <v>0</v>
      </c>
      <c r="H40" s="11">
        <f t="shared" si="2"/>
        <v>1518300</v>
      </c>
      <c r="J40" s="19"/>
      <c r="K40" s="20"/>
    </row>
    <row r="41" spans="1:11" ht="15.75" x14ac:dyDescent="0.25">
      <c r="A41" s="15"/>
      <c r="B41" s="31"/>
      <c r="C41" s="31"/>
      <c r="D41" s="32"/>
      <c r="E41" s="34"/>
      <c r="F41" s="34"/>
      <c r="G41" s="22">
        <f t="shared" si="4"/>
        <v>0</v>
      </c>
      <c r="H41" s="11">
        <f t="shared" si="2"/>
        <v>1518300</v>
      </c>
      <c r="J41" s="19"/>
      <c r="K41" s="20"/>
    </row>
    <row r="42" spans="1:11" ht="15.75" x14ac:dyDescent="0.25">
      <c r="A42" s="15"/>
      <c r="B42" s="31"/>
      <c r="C42" s="31"/>
      <c r="D42" s="32"/>
      <c r="E42" s="34"/>
      <c r="F42" s="34"/>
      <c r="G42" s="22">
        <f t="shared" si="4"/>
        <v>0</v>
      </c>
      <c r="H42" s="11">
        <f t="shared" si="2"/>
        <v>1518300</v>
      </c>
      <c r="J42" s="19"/>
      <c r="K42" s="20"/>
    </row>
    <row r="43" spans="1:11" ht="15.75" x14ac:dyDescent="0.25">
      <c r="A43" s="15"/>
      <c r="B43" s="31"/>
      <c r="C43" s="31"/>
      <c r="D43" s="32"/>
      <c r="E43" s="34"/>
      <c r="F43" s="34"/>
      <c r="G43" s="22">
        <f t="shared" si="4"/>
        <v>0</v>
      </c>
      <c r="H43" s="11">
        <f t="shared" si="2"/>
        <v>1518300</v>
      </c>
      <c r="J43" s="19"/>
      <c r="K43" s="20"/>
    </row>
    <row r="44" spans="1:11" ht="15.75" x14ac:dyDescent="0.25">
      <c r="A44" s="15"/>
      <c r="B44" s="31"/>
      <c r="C44" s="31"/>
      <c r="D44" s="32"/>
      <c r="E44" s="34"/>
      <c r="F44" s="34"/>
      <c r="G44" s="22"/>
      <c r="H44" s="11">
        <f t="shared" si="2"/>
        <v>1518300</v>
      </c>
      <c r="J44" s="19"/>
      <c r="K44" s="20"/>
    </row>
    <row r="45" spans="1:11" ht="15.75" x14ac:dyDescent="0.25">
      <c r="A45" s="15"/>
      <c r="B45" s="31"/>
      <c r="C45" s="31"/>
      <c r="D45" s="32"/>
      <c r="E45" s="34"/>
      <c r="F45" s="34"/>
      <c r="G45" s="22">
        <f t="shared" si="4"/>
        <v>0</v>
      </c>
      <c r="H45" s="11">
        <f t="shared" si="2"/>
        <v>1518300</v>
      </c>
      <c r="J45" s="19"/>
      <c r="K45" s="20"/>
    </row>
    <row r="46" spans="1:11" ht="15.75" x14ac:dyDescent="0.25">
      <c r="A46" s="23" t="s">
        <v>92</v>
      </c>
      <c r="B46" s="23"/>
      <c r="C46" s="23"/>
      <c r="D46" s="24"/>
      <c r="E46" s="25">
        <f>SUM(E5:E20)</f>
        <v>2100000</v>
      </c>
      <c r="F46" s="25">
        <f>SUM(F5:F20)</f>
        <v>0</v>
      </c>
      <c r="G46" s="43">
        <f>SUM(G5:G45)</f>
        <v>6569000</v>
      </c>
      <c r="H46" s="45">
        <f>H4+E47-G46</f>
        <v>1618300</v>
      </c>
    </row>
    <row r="47" spans="1:11" ht="15.75" x14ac:dyDescent="0.25">
      <c r="A47" s="47" t="s">
        <v>93</v>
      </c>
      <c r="B47" s="48"/>
      <c r="C47" s="26"/>
      <c r="D47" s="27"/>
      <c r="E47" s="49">
        <f>E46+F46</f>
        <v>2100000</v>
      </c>
      <c r="F47" s="50"/>
      <c r="G47" s="44"/>
      <c r="H47" s="46"/>
    </row>
  </sheetData>
  <mergeCells count="6">
    <mergeCell ref="A1:H1"/>
    <mergeCell ref="E2:F2"/>
    <mergeCell ref="G46:G47"/>
    <mergeCell ref="H46:H47"/>
    <mergeCell ref="A47:B47"/>
    <mergeCell ref="E47:F4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37" workbookViewId="0">
      <selection activeCell="I4" sqref="I4"/>
    </sheetView>
  </sheetViews>
  <sheetFormatPr defaultRowHeight="15" x14ac:dyDescent="0.25"/>
  <cols>
    <col min="1" max="1" width="23" bestFit="1" customWidth="1"/>
    <col min="2" max="2" width="27.85546875" bestFit="1" customWidth="1"/>
    <col min="5" max="5" width="13.7109375" bestFit="1" customWidth="1"/>
    <col min="6" max="6" width="11.85546875" bestFit="1" customWidth="1"/>
    <col min="7" max="8" width="13.42578125" bestFit="1" customWidth="1"/>
    <col min="11" max="11" width="12.28515625" bestFit="1" customWidth="1"/>
  </cols>
  <sheetData>
    <row r="1" spans="1:11" ht="18.75" x14ac:dyDescent="0.25">
      <c r="A1" s="39" t="s">
        <v>109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7" t="s">
        <v>5</v>
      </c>
      <c r="H2" s="37" t="s">
        <v>6</v>
      </c>
    </row>
    <row r="3" spans="1:11" ht="15.75" x14ac:dyDescent="0.25">
      <c r="A3" s="1"/>
      <c r="B3" s="2"/>
      <c r="C3" s="2"/>
      <c r="D3" s="2"/>
      <c r="E3" s="37" t="s">
        <v>7</v>
      </c>
      <c r="F3" s="37" t="s">
        <v>8</v>
      </c>
      <c r="G3" s="37"/>
      <c r="H3" s="37"/>
    </row>
    <row r="4" spans="1:11" ht="15.75" x14ac:dyDescent="0.25">
      <c r="A4" s="4" t="s">
        <v>98</v>
      </c>
      <c r="B4" s="4"/>
      <c r="C4" s="4"/>
      <c r="D4" s="4"/>
      <c r="E4" s="5"/>
      <c r="F4" s="5"/>
      <c r="G4" s="5"/>
      <c r="H4" s="6">
        <v>1616300</v>
      </c>
    </row>
    <row r="5" spans="1:11" ht="15.75" x14ac:dyDescent="0.25">
      <c r="A5" s="7" t="s">
        <v>99</v>
      </c>
      <c r="B5" s="8" t="s">
        <v>100</v>
      </c>
      <c r="C5" s="9"/>
      <c r="D5" s="9"/>
      <c r="E5" s="10">
        <v>500000</v>
      </c>
      <c r="F5" s="10"/>
      <c r="G5" s="10"/>
      <c r="H5" s="11">
        <f>H4+E5+F5-G5</f>
        <v>2116300</v>
      </c>
    </row>
    <row r="6" spans="1:11" ht="15.75" x14ac:dyDescent="0.25">
      <c r="A6" s="7" t="s">
        <v>101</v>
      </c>
      <c r="B6" s="8" t="s">
        <v>82</v>
      </c>
      <c r="C6" s="9"/>
      <c r="D6" s="9"/>
      <c r="E6" s="10"/>
      <c r="F6" s="10">
        <v>250000</v>
      </c>
      <c r="G6" s="10"/>
      <c r="H6" s="11">
        <f t="shared" ref="H6:H8" si="0">H5+E6+F6-G6</f>
        <v>2366300</v>
      </c>
    </row>
    <row r="7" spans="1:11" ht="15.75" x14ac:dyDescent="0.25">
      <c r="A7" s="7" t="s">
        <v>102</v>
      </c>
      <c r="B7" s="8" t="s">
        <v>80</v>
      </c>
      <c r="C7" s="9"/>
      <c r="D7" s="9"/>
      <c r="E7" s="10">
        <v>800000</v>
      </c>
      <c r="F7" s="10"/>
      <c r="G7" s="10"/>
      <c r="H7" s="11">
        <f t="shared" si="0"/>
        <v>3166300</v>
      </c>
    </row>
    <row r="8" spans="1:11" ht="15.75" x14ac:dyDescent="0.25">
      <c r="A8" s="7"/>
      <c r="B8" s="8"/>
      <c r="C8" s="9"/>
      <c r="D8" s="9"/>
      <c r="E8" s="10"/>
      <c r="F8" s="10"/>
      <c r="G8" s="10"/>
      <c r="H8" s="11">
        <f t="shared" si="0"/>
        <v>3166300</v>
      </c>
    </row>
    <row r="9" spans="1:11" ht="15.75" x14ac:dyDescent="0.25">
      <c r="A9" s="38" t="s">
        <v>103</v>
      </c>
      <c r="B9" s="31" t="s">
        <v>10</v>
      </c>
      <c r="C9" s="31">
        <v>21</v>
      </c>
      <c r="D9" s="32">
        <v>23000</v>
      </c>
      <c r="E9" s="33"/>
      <c r="F9" s="33"/>
      <c r="G9" s="14">
        <f>C9*D9</f>
        <v>483000</v>
      </c>
      <c r="H9" s="11">
        <f>H7+E9+F9-G9</f>
        <v>2683300</v>
      </c>
    </row>
    <row r="10" spans="1:11" ht="15.75" x14ac:dyDescent="0.25">
      <c r="A10" s="15"/>
      <c r="B10" s="31" t="s">
        <v>11</v>
      </c>
      <c r="C10" s="31">
        <v>4</v>
      </c>
      <c r="D10" s="32">
        <v>150000</v>
      </c>
      <c r="E10" s="33"/>
      <c r="F10" s="33"/>
      <c r="G10" s="14">
        <f t="shared" ref="G10:G20" si="1">C10*D10</f>
        <v>600000</v>
      </c>
      <c r="H10" s="11">
        <f t="shared" ref="H10:H45" si="2">H9+E10+F10-G10</f>
        <v>2083300</v>
      </c>
      <c r="I10" s="16"/>
    </row>
    <row r="11" spans="1:11" ht="15.75" x14ac:dyDescent="0.25">
      <c r="A11" s="15"/>
      <c r="B11" s="31" t="s">
        <v>12</v>
      </c>
      <c r="C11" s="31">
        <v>0.5</v>
      </c>
      <c r="D11" s="32">
        <v>40000</v>
      </c>
      <c r="E11" s="33"/>
      <c r="F11" s="33"/>
      <c r="G11" s="14">
        <f t="shared" si="1"/>
        <v>20000</v>
      </c>
      <c r="H11" s="11">
        <f t="shared" si="2"/>
        <v>2063300</v>
      </c>
    </row>
    <row r="12" spans="1:11" ht="15.75" x14ac:dyDescent="0.25">
      <c r="A12" s="15"/>
      <c r="B12" s="31" t="s">
        <v>13</v>
      </c>
      <c r="C12" s="31"/>
      <c r="D12" s="32">
        <v>70000</v>
      </c>
      <c r="E12" s="33"/>
      <c r="F12" s="33"/>
      <c r="G12" s="14">
        <v>70000</v>
      </c>
      <c r="H12" s="11">
        <f t="shared" si="2"/>
        <v>1993300</v>
      </c>
    </row>
    <row r="13" spans="1:11" ht="15.75" x14ac:dyDescent="0.25">
      <c r="A13" s="15"/>
      <c r="B13" s="31" t="s">
        <v>14</v>
      </c>
      <c r="C13" s="31">
        <v>2</v>
      </c>
      <c r="D13" s="32">
        <v>52000</v>
      </c>
      <c r="E13" s="33"/>
      <c r="F13" s="33"/>
      <c r="G13" s="14">
        <f t="shared" si="1"/>
        <v>104000</v>
      </c>
      <c r="H13" s="11">
        <f t="shared" si="2"/>
        <v>1889300</v>
      </c>
    </row>
    <row r="14" spans="1:11" ht="15.75" x14ac:dyDescent="0.25">
      <c r="A14" s="15"/>
      <c r="B14" s="31" t="s">
        <v>15</v>
      </c>
      <c r="C14" s="31">
        <v>2</v>
      </c>
      <c r="D14" s="32">
        <v>21000</v>
      </c>
      <c r="E14" s="33"/>
      <c r="F14" s="33"/>
      <c r="G14" s="14">
        <f t="shared" si="1"/>
        <v>42000</v>
      </c>
      <c r="H14" s="11">
        <f t="shared" si="2"/>
        <v>1847300</v>
      </c>
      <c r="J14" s="17" t="s">
        <v>86</v>
      </c>
      <c r="K14" s="18">
        <f>SUM(G9:G20)</f>
        <v>2409000</v>
      </c>
    </row>
    <row r="15" spans="1:11" ht="15.75" x14ac:dyDescent="0.25">
      <c r="A15" s="15"/>
      <c r="B15" s="31" t="s">
        <v>17</v>
      </c>
      <c r="C15" s="31">
        <v>0.5</v>
      </c>
      <c r="D15" s="32">
        <v>81000</v>
      </c>
      <c r="E15" s="33"/>
      <c r="F15" s="33"/>
      <c r="G15" s="14">
        <f t="shared" si="1"/>
        <v>40500</v>
      </c>
      <c r="H15" s="11">
        <f t="shared" si="2"/>
        <v>1806800</v>
      </c>
      <c r="J15" s="17" t="s">
        <v>87</v>
      </c>
      <c r="K15" s="18">
        <f>SUM(G22:G27)</f>
        <v>1427500</v>
      </c>
    </row>
    <row r="16" spans="1:11" ht="15.75" x14ac:dyDescent="0.25">
      <c r="A16" s="15"/>
      <c r="B16" s="31" t="s">
        <v>19</v>
      </c>
      <c r="C16" s="31">
        <v>1</v>
      </c>
      <c r="D16" s="32">
        <v>30000</v>
      </c>
      <c r="E16" s="33"/>
      <c r="F16" s="33"/>
      <c r="G16" s="14">
        <f t="shared" si="1"/>
        <v>30000</v>
      </c>
      <c r="H16" s="11">
        <f t="shared" si="2"/>
        <v>1776800</v>
      </c>
      <c r="J16" s="17" t="s">
        <v>88</v>
      </c>
      <c r="K16" s="18">
        <f>SUM(G29:G33)</f>
        <v>1416000</v>
      </c>
    </row>
    <row r="17" spans="1:11" ht="15.75" x14ac:dyDescent="0.25">
      <c r="A17" s="15"/>
      <c r="B17" s="31" t="s">
        <v>21</v>
      </c>
      <c r="C17" s="31">
        <v>2</v>
      </c>
      <c r="D17" s="32">
        <v>12000</v>
      </c>
      <c r="E17" s="33"/>
      <c r="F17" s="33"/>
      <c r="G17" s="14">
        <f t="shared" si="1"/>
        <v>24000</v>
      </c>
      <c r="H17" s="11">
        <f t="shared" si="2"/>
        <v>1752800</v>
      </c>
      <c r="J17" s="17" t="s">
        <v>89</v>
      </c>
      <c r="K17" s="18">
        <f>SUM(G35:G39)</f>
        <v>1307500</v>
      </c>
    </row>
    <row r="18" spans="1:11" ht="15.75" x14ac:dyDescent="0.25">
      <c r="A18" s="15"/>
      <c r="B18" s="31" t="s">
        <v>23</v>
      </c>
      <c r="C18" s="31"/>
      <c r="D18" s="32"/>
      <c r="E18" s="33"/>
      <c r="F18" s="33"/>
      <c r="G18" s="14">
        <v>500000</v>
      </c>
      <c r="H18" s="11">
        <f t="shared" si="2"/>
        <v>1252800</v>
      </c>
      <c r="J18" s="17" t="s">
        <v>90</v>
      </c>
      <c r="K18" s="18">
        <f>SUM(G41:G45)</f>
        <v>0</v>
      </c>
    </row>
    <row r="19" spans="1:11" ht="15.75" x14ac:dyDescent="0.25">
      <c r="A19" s="15"/>
      <c r="B19" s="31" t="s">
        <v>24</v>
      </c>
      <c r="C19" s="31">
        <v>1</v>
      </c>
      <c r="D19" s="32">
        <v>380000</v>
      </c>
      <c r="E19" s="33"/>
      <c r="F19" s="33"/>
      <c r="G19" s="14">
        <v>380000</v>
      </c>
      <c r="H19" s="11">
        <f t="shared" si="2"/>
        <v>872800</v>
      </c>
      <c r="J19" s="19"/>
      <c r="K19" s="20"/>
    </row>
    <row r="20" spans="1:11" ht="15.75" x14ac:dyDescent="0.25">
      <c r="A20" s="15"/>
      <c r="B20" s="31" t="s">
        <v>25</v>
      </c>
      <c r="C20" s="31">
        <v>35</v>
      </c>
      <c r="D20" s="32">
        <v>3300</v>
      </c>
      <c r="E20" s="34"/>
      <c r="F20" s="34"/>
      <c r="G20" s="14">
        <f t="shared" si="1"/>
        <v>115500</v>
      </c>
      <c r="H20" s="11">
        <f t="shared" si="2"/>
        <v>757300</v>
      </c>
      <c r="J20" s="19"/>
      <c r="K20" s="20"/>
    </row>
    <row r="21" spans="1:11" ht="15.75" x14ac:dyDescent="0.25">
      <c r="A21" s="15"/>
      <c r="B21" s="31"/>
      <c r="C21" s="31"/>
      <c r="D21" s="32"/>
      <c r="E21" s="34"/>
      <c r="F21" s="34"/>
      <c r="G21" s="14"/>
      <c r="H21" s="11"/>
      <c r="J21" s="19"/>
      <c r="K21" s="20"/>
    </row>
    <row r="22" spans="1:11" ht="15.75" x14ac:dyDescent="0.25">
      <c r="A22" s="38" t="s">
        <v>104</v>
      </c>
      <c r="B22" s="31" t="s">
        <v>10</v>
      </c>
      <c r="C22" s="31">
        <v>25</v>
      </c>
      <c r="D22" s="32">
        <v>23000</v>
      </c>
      <c r="E22" s="34"/>
      <c r="F22" s="34"/>
      <c r="G22" s="22">
        <f>C22*D22</f>
        <v>575000</v>
      </c>
      <c r="H22" s="11">
        <f>H20+E22+F22-G22</f>
        <v>182300</v>
      </c>
      <c r="J22" s="19"/>
      <c r="K22" s="20"/>
    </row>
    <row r="23" spans="1:11" ht="15.75" x14ac:dyDescent="0.25">
      <c r="A23" s="15"/>
      <c r="B23" s="31" t="s">
        <v>11</v>
      </c>
      <c r="C23" s="31">
        <v>4</v>
      </c>
      <c r="D23" s="32">
        <v>150000</v>
      </c>
      <c r="E23" s="34"/>
      <c r="F23" s="34"/>
      <c r="G23" s="22">
        <f>C23*D23</f>
        <v>600000</v>
      </c>
      <c r="H23" s="11">
        <f t="shared" si="2"/>
        <v>-417700</v>
      </c>
      <c r="J23" s="19"/>
      <c r="K23" s="20"/>
    </row>
    <row r="24" spans="1:11" ht="15.75" x14ac:dyDescent="0.25">
      <c r="A24" s="15"/>
      <c r="B24" s="31" t="s">
        <v>12</v>
      </c>
      <c r="C24" s="31">
        <v>0.5</v>
      </c>
      <c r="D24" s="32">
        <v>43000</v>
      </c>
      <c r="E24" s="34"/>
      <c r="F24" s="34"/>
      <c r="G24" s="22">
        <f>C24*D24</f>
        <v>21500</v>
      </c>
      <c r="H24" s="11">
        <f t="shared" si="2"/>
        <v>-439200</v>
      </c>
      <c r="J24" s="19"/>
      <c r="K24" s="20"/>
    </row>
    <row r="25" spans="1:11" ht="15.75" x14ac:dyDescent="0.25">
      <c r="A25" s="15"/>
      <c r="B25" s="31" t="s">
        <v>13</v>
      </c>
      <c r="C25" s="31"/>
      <c r="D25" s="32">
        <v>70000</v>
      </c>
      <c r="E25" s="34"/>
      <c r="F25" s="34"/>
      <c r="G25" s="22">
        <v>70000</v>
      </c>
      <c r="H25" s="11">
        <f t="shared" si="2"/>
        <v>-509200</v>
      </c>
      <c r="J25" s="19"/>
      <c r="K25" s="20"/>
    </row>
    <row r="26" spans="1:11" ht="15.75" x14ac:dyDescent="0.25">
      <c r="A26" s="15"/>
      <c r="B26" s="31" t="s">
        <v>25</v>
      </c>
      <c r="C26" s="31">
        <v>40</v>
      </c>
      <c r="D26" s="32">
        <v>3300</v>
      </c>
      <c r="E26" s="34"/>
      <c r="F26" s="34"/>
      <c r="G26" s="22">
        <f>C26*D26</f>
        <v>132000</v>
      </c>
      <c r="H26" s="11">
        <f t="shared" si="2"/>
        <v>-641200</v>
      </c>
      <c r="J26" s="19"/>
      <c r="K26" s="20"/>
    </row>
    <row r="27" spans="1:11" ht="15.75" x14ac:dyDescent="0.25">
      <c r="A27" s="15"/>
      <c r="B27" s="31" t="s">
        <v>26</v>
      </c>
      <c r="C27" s="31">
        <v>5</v>
      </c>
      <c r="D27" s="32">
        <v>5800</v>
      </c>
      <c r="E27" s="34"/>
      <c r="F27" s="34"/>
      <c r="G27" s="22">
        <f>C27*D27</f>
        <v>29000</v>
      </c>
      <c r="H27" s="11">
        <f t="shared" si="2"/>
        <v>-670200</v>
      </c>
      <c r="J27" s="19"/>
      <c r="K27" s="20"/>
    </row>
    <row r="28" spans="1:11" ht="15.75" x14ac:dyDescent="0.25">
      <c r="A28" s="15"/>
      <c r="B28" s="31"/>
      <c r="C28" s="31"/>
      <c r="D28" s="32"/>
      <c r="E28" s="34"/>
      <c r="F28" s="34"/>
      <c r="G28" s="22"/>
      <c r="H28" s="11"/>
      <c r="J28" s="19"/>
      <c r="K28" s="20"/>
    </row>
    <row r="29" spans="1:11" ht="15.75" x14ac:dyDescent="0.25">
      <c r="A29" s="38" t="s">
        <v>105</v>
      </c>
      <c r="B29" s="31" t="s">
        <v>10</v>
      </c>
      <c r="C29" s="31">
        <v>25</v>
      </c>
      <c r="D29" s="32">
        <v>23000</v>
      </c>
      <c r="E29" s="34"/>
      <c r="F29" s="34"/>
      <c r="G29" s="22">
        <f>C29*D29</f>
        <v>575000</v>
      </c>
      <c r="H29" s="11">
        <f>H27+E29+F29-G29</f>
        <v>-1245200</v>
      </c>
      <c r="J29" s="19"/>
      <c r="K29" s="20"/>
    </row>
    <row r="30" spans="1:11" ht="15.75" x14ac:dyDescent="0.25">
      <c r="A30" s="15"/>
      <c r="B30" s="31" t="s">
        <v>11</v>
      </c>
      <c r="C30" s="31">
        <v>4</v>
      </c>
      <c r="D30" s="32">
        <v>150000</v>
      </c>
      <c r="E30" s="34"/>
      <c r="F30" s="34"/>
      <c r="G30" s="22">
        <f t="shared" ref="G30:G31" si="3">C30*D30</f>
        <v>600000</v>
      </c>
      <c r="H30" s="11">
        <f t="shared" si="2"/>
        <v>-1845200</v>
      </c>
      <c r="J30" s="19"/>
      <c r="K30" s="20"/>
    </row>
    <row r="31" spans="1:11" ht="15.75" x14ac:dyDescent="0.25">
      <c r="A31" s="15"/>
      <c r="B31" s="31" t="s">
        <v>12</v>
      </c>
      <c r="C31" s="31">
        <v>0.5</v>
      </c>
      <c r="D31" s="32">
        <v>45000</v>
      </c>
      <c r="E31" s="34"/>
      <c r="F31" s="34"/>
      <c r="G31" s="22">
        <f t="shared" si="3"/>
        <v>22500</v>
      </c>
      <c r="H31" s="11">
        <f t="shared" si="2"/>
        <v>-1867700</v>
      </c>
      <c r="J31" s="19"/>
      <c r="K31" s="20"/>
    </row>
    <row r="32" spans="1:11" ht="15.75" x14ac:dyDescent="0.25">
      <c r="A32" s="15"/>
      <c r="B32" s="31" t="s">
        <v>13</v>
      </c>
      <c r="C32" s="31"/>
      <c r="D32" s="32">
        <v>70000</v>
      </c>
      <c r="E32" s="34"/>
      <c r="F32" s="34"/>
      <c r="G32" s="22">
        <v>70000</v>
      </c>
      <c r="H32" s="11">
        <f t="shared" si="2"/>
        <v>-1937700</v>
      </c>
      <c r="J32" s="19"/>
      <c r="K32" s="20"/>
    </row>
    <row r="33" spans="1:11" ht="15.75" x14ac:dyDescent="0.25">
      <c r="A33" s="15"/>
      <c r="B33" s="31" t="s">
        <v>25</v>
      </c>
      <c r="C33" s="31">
        <v>45</v>
      </c>
      <c r="D33" s="32">
        <v>3300</v>
      </c>
      <c r="E33" s="34"/>
      <c r="F33" s="34"/>
      <c r="G33" s="22">
        <f>C33*D33</f>
        <v>148500</v>
      </c>
      <c r="H33" s="11">
        <f t="shared" si="2"/>
        <v>-2086200</v>
      </c>
      <c r="J33" s="19"/>
      <c r="K33" s="20"/>
    </row>
    <row r="34" spans="1:11" ht="15.75" x14ac:dyDescent="0.25">
      <c r="A34" s="15"/>
      <c r="B34" s="31"/>
      <c r="C34" s="31"/>
      <c r="D34" s="32"/>
      <c r="E34" s="34"/>
      <c r="F34" s="34"/>
      <c r="G34" s="22"/>
      <c r="H34" s="11"/>
      <c r="J34" s="19"/>
      <c r="K34" s="20"/>
    </row>
    <row r="35" spans="1:11" ht="15.75" x14ac:dyDescent="0.25">
      <c r="A35" s="38" t="s">
        <v>106</v>
      </c>
      <c r="B35" s="31" t="s">
        <v>10</v>
      </c>
      <c r="C35" s="31">
        <v>21</v>
      </c>
      <c r="D35" s="32">
        <v>23000</v>
      </c>
      <c r="E35" s="34"/>
      <c r="F35" s="34"/>
      <c r="G35" s="22">
        <f>C35*D35</f>
        <v>483000</v>
      </c>
      <c r="H35" s="11">
        <f>H33+E35+F35-G35</f>
        <v>-2569200</v>
      </c>
      <c r="J35" s="19"/>
      <c r="K35" s="20"/>
    </row>
    <row r="36" spans="1:11" ht="15.75" x14ac:dyDescent="0.25">
      <c r="A36" s="15"/>
      <c r="B36" s="31" t="s">
        <v>11</v>
      </c>
      <c r="C36" s="31">
        <v>4</v>
      </c>
      <c r="D36" s="32">
        <v>150000</v>
      </c>
      <c r="E36" s="34"/>
      <c r="F36" s="34"/>
      <c r="G36" s="22">
        <f>C36*D36</f>
        <v>600000</v>
      </c>
      <c r="H36" s="11">
        <f t="shared" si="2"/>
        <v>-3169200</v>
      </c>
      <c r="J36" s="19"/>
      <c r="K36" s="20"/>
    </row>
    <row r="37" spans="1:11" ht="15.75" x14ac:dyDescent="0.25">
      <c r="A37" s="15"/>
      <c r="B37" s="31" t="s">
        <v>12</v>
      </c>
      <c r="C37" s="31">
        <v>0.5</v>
      </c>
      <c r="D37" s="32">
        <v>45000</v>
      </c>
      <c r="E37" s="34"/>
      <c r="F37" s="34"/>
      <c r="G37" s="22">
        <f>C37*D37</f>
        <v>22500</v>
      </c>
      <c r="H37" s="11">
        <f t="shared" si="2"/>
        <v>-3191700</v>
      </c>
      <c r="J37" s="19"/>
      <c r="K37" s="20"/>
    </row>
    <row r="38" spans="1:11" ht="15.75" x14ac:dyDescent="0.25">
      <c r="A38" s="15"/>
      <c r="B38" s="31" t="s">
        <v>13</v>
      </c>
      <c r="C38" s="31"/>
      <c r="D38" s="32">
        <v>70000</v>
      </c>
      <c r="E38" s="34"/>
      <c r="F38" s="34"/>
      <c r="G38" s="22">
        <v>70000</v>
      </c>
      <c r="H38" s="11">
        <f t="shared" si="2"/>
        <v>-3261700</v>
      </c>
      <c r="J38" s="19"/>
      <c r="K38" s="20"/>
    </row>
    <row r="39" spans="1:11" ht="15.75" x14ac:dyDescent="0.25">
      <c r="A39" s="15"/>
      <c r="B39" s="31" t="s">
        <v>25</v>
      </c>
      <c r="C39" s="31">
        <v>40</v>
      </c>
      <c r="D39" s="32">
        <v>3300</v>
      </c>
      <c r="E39" s="34"/>
      <c r="F39" s="34"/>
      <c r="G39" s="22">
        <f>C39*D39</f>
        <v>132000</v>
      </c>
      <c r="H39" s="11">
        <f t="shared" si="2"/>
        <v>-3393700</v>
      </c>
      <c r="J39" s="19"/>
      <c r="K39" s="20"/>
    </row>
    <row r="40" spans="1:11" ht="15.75" x14ac:dyDescent="0.25">
      <c r="A40" s="15"/>
      <c r="B40" s="31"/>
      <c r="C40" s="31"/>
      <c r="D40" s="32"/>
      <c r="E40" s="34"/>
      <c r="F40" s="34"/>
      <c r="G40" s="22">
        <f t="shared" ref="G40:G45" si="4">C40*D40</f>
        <v>0</v>
      </c>
      <c r="H40" s="11">
        <f t="shared" si="2"/>
        <v>-3393700</v>
      </c>
      <c r="J40" s="19"/>
      <c r="K40" s="20"/>
    </row>
    <row r="41" spans="1:11" ht="15.75" x14ac:dyDescent="0.25">
      <c r="A41" s="15"/>
      <c r="B41" s="31"/>
      <c r="C41" s="31"/>
      <c r="D41" s="32"/>
      <c r="E41" s="34"/>
      <c r="F41" s="34"/>
      <c r="G41" s="22">
        <f t="shared" si="4"/>
        <v>0</v>
      </c>
      <c r="H41" s="11">
        <f t="shared" si="2"/>
        <v>-3393700</v>
      </c>
      <c r="J41" s="19"/>
      <c r="K41" s="20"/>
    </row>
    <row r="42" spans="1:11" ht="15.75" x14ac:dyDescent="0.25">
      <c r="A42" s="15"/>
      <c r="B42" s="31"/>
      <c r="C42" s="31"/>
      <c r="D42" s="32"/>
      <c r="E42" s="34"/>
      <c r="F42" s="34"/>
      <c r="G42" s="22">
        <f t="shared" si="4"/>
        <v>0</v>
      </c>
      <c r="H42" s="11">
        <f t="shared" si="2"/>
        <v>-3393700</v>
      </c>
      <c r="J42" s="19"/>
      <c r="K42" s="20"/>
    </row>
    <row r="43" spans="1:11" ht="15.75" x14ac:dyDescent="0.25">
      <c r="A43" s="15"/>
      <c r="B43" s="31"/>
      <c r="C43" s="31"/>
      <c r="D43" s="32"/>
      <c r="E43" s="34"/>
      <c r="F43" s="34"/>
      <c r="G43" s="22">
        <f t="shared" si="4"/>
        <v>0</v>
      </c>
      <c r="H43" s="11">
        <f t="shared" si="2"/>
        <v>-3393700</v>
      </c>
      <c r="J43" s="19"/>
      <c r="K43" s="20"/>
    </row>
    <row r="44" spans="1:11" ht="15.75" x14ac:dyDescent="0.25">
      <c r="A44" s="15"/>
      <c r="B44" s="31"/>
      <c r="C44" s="31"/>
      <c r="D44" s="32"/>
      <c r="E44" s="34"/>
      <c r="F44" s="34"/>
      <c r="G44" s="22"/>
      <c r="H44" s="11">
        <f t="shared" si="2"/>
        <v>-3393700</v>
      </c>
      <c r="J44" s="19"/>
      <c r="K44" s="20"/>
    </row>
    <row r="45" spans="1:11" ht="15.75" x14ac:dyDescent="0.25">
      <c r="A45" s="15"/>
      <c r="B45" s="31"/>
      <c r="C45" s="31"/>
      <c r="D45" s="32"/>
      <c r="E45" s="34"/>
      <c r="F45" s="34"/>
      <c r="G45" s="22">
        <f t="shared" si="4"/>
        <v>0</v>
      </c>
      <c r="H45" s="11">
        <f t="shared" si="2"/>
        <v>-3393700</v>
      </c>
      <c r="J45" s="19"/>
      <c r="K45" s="20"/>
    </row>
    <row r="46" spans="1:11" ht="15.75" x14ac:dyDescent="0.25">
      <c r="A46" s="23" t="s">
        <v>108</v>
      </c>
      <c r="B46" s="23"/>
      <c r="C46" s="23"/>
      <c r="D46" s="24"/>
      <c r="E46" s="25">
        <f>SUM(E5:E20)</f>
        <v>1300000</v>
      </c>
      <c r="F46" s="25">
        <f>SUM(F5:F20)</f>
        <v>250000</v>
      </c>
      <c r="G46" s="43">
        <f>SUM(G5:G45)</f>
        <v>6560000</v>
      </c>
      <c r="H46" s="45">
        <f>H4+E47-G46</f>
        <v>-3393700</v>
      </c>
    </row>
    <row r="47" spans="1:11" ht="15.75" x14ac:dyDescent="0.25">
      <c r="A47" s="47" t="s">
        <v>107</v>
      </c>
      <c r="B47" s="48"/>
      <c r="C47" s="26"/>
      <c r="D47" s="27"/>
      <c r="E47" s="49">
        <f>E46+F46</f>
        <v>1550000</v>
      </c>
      <c r="F47" s="50"/>
      <c r="G47" s="44"/>
      <c r="H47" s="46"/>
    </row>
  </sheetData>
  <mergeCells count="6">
    <mergeCell ref="A1:H1"/>
    <mergeCell ref="E2:F2"/>
    <mergeCell ref="G46:G47"/>
    <mergeCell ref="H46:H47"/>
    <mergeCell ref="A47:B47"/>
    <mergeCell ref="E47:F4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31" workbookViewId="0">
      <selection activeCell="H50" sqref="H50"/>
    </sheetView>
  </sheetViews>
  <sheetFormatPr defaultRowHeight="15" x14ac:dyDescent="0.25"/>
  <cols>
    <col min="1" max="1" width="23" bestFit="1" customWidth="1"/>
    <col min="2" max="2" width="27.85546875" bestFit="1" customWidth="1"/>
    <col min="3" max="3" width="9.5703125" bestFit="1" customWidth="1"/>
    <col min="4" max="4" width="9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110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7" t="s">
        <v>5</v>
      </c>
      <c r="H2" s="37" t="s">
        <v>6</v>
      </c>
    </row>
    <row r="3" spans="1:11" ht="15.75" x14ac:dyDescent="0.25">
      <c r="A3" s="1"/>
      <c r="B3" s="2"/>
      <c r="C3" s="2"/>
      <c r="D3" s="2"/>
      <c r="E3" s="37" t="s">
        <v>7</v>
      </c>
      <c r="F3" s="37" t="s">
        <v>8</v>
      </c>
      <c r="G3" s="37"/>
      <c r="H3" s="37"/>
    </row>
    <row r="4" spans="1:11" ht="15.75" x14ac:dyDescent="0.25">
      <c r="A4" s="4" t="s">
        <v>111</v>
      </c>
      <c r="B4" s="4"/>
      <c r="C4" s="4"/>
      <c r="D4" s="4"/>
      <c r="E4" s="5"/>
      <c r="F4" s="5"/>
      <c r="G4" s="5"/>
      <c r="H4" s="6">
        <v>-3393700</v>
      </c>
    </row>
    <row r="5" spans="1:11" ht="15.75" x14ac:dyDescent="0.25">
      <c r="A5" s="7" t="s">
        <v>112</v>
      </c>
      <c r="B5" s="8" t="s">
        <v>113</v>
      </c>
      <c r="C5" s="9"/>
      <c r="D5" s="9"/>
      <c r="E5" s="10">
        <v>500000</v>
      </c>
      <c r="F5" s="10"/>
      <c r="G5" s="10"/>
      <c r="H5" s="11">
        <f>H4+E5+F5-G5</f>
        <v>-2893700</v>
      </c>
    </row>
    <row r="6" spans="1:11" ht="15.75" x14ac:dyDescent="0.25">
      <c r="A6" s="7" t="s">
        <v>114</v>
      </c>
      <c r="B6" s="8" t="s">
        <v>80</v>
      </c>
      <c r="C6" s="9"/>
      <c r="D6" s="9"/>
      <c r="E6" s="10">
        <v>1000000</v>
      </c>
      <c r="F6" s="10"/>
      <c r="G6" s="10"/>
      <c r="H6" s="11">
        <f t="shared" ref="H6:H10" si="0">H5+E6+F6-G6</f>
        <v>-1893700</v>
      </c>
    </row>
    <row r="7" spans="1:11" ht="15.75" x14ac:dyDescent="0.25">
      <c r="A7" s="7" t="s">
        <v>115</v>
      </c>
      <c r="B7" s="8" t="s">
        <v>116</v>
      </c>
      <c r="C7" s="9"/>
      <c r="D7" s="9"/>
      <c r="E7" s="10"/>
      <c r="F7" s="10">
        <v>5000000</v>
      </c>
      <c r="G7" s="10"/>
      <c r="H7" s="11">
        <f t="shared" si="0"/>
        <v>3106300</v>
      </c>
    </row>
    <row r="8" spans="1:11" ht="15.75" x14ac:dyDescent="0.25">
      <c r="A8" s="7" t="s">
        <v>117</v>
      </c>
      <c r="B8" s="8" t="s">
        <v>116</v>
      </c>
      <c r="C8" s="9"/>
      <c r="D8" s="9"/>
      <c r="E8" s="10"/>
      <c r="F8" s="10">
        <v>5000000</v>
      </c>
      <c r="G8" s="10"/>
      <c r="H8" s="11">
        <f t="shared" si="0"/>
        <v>8106300</v>
      </c>
    </row>
    <row r="9" spans="1:11" ht="15.75" x14ac:dyDescent="0.25">
      <c r="A9" s="7" t="s">
        <v>129</v>
      </c>
      <c r="B9" s="8" t="s">
        <v>116</v>
      </c>
      <c r="C9" s="9"/>
      <c r="D9" s="9"/>
      <c r="E9" s="10"/>
      <c r="F9" s="10">
        <v>5000000</v>
      </c>
      <c r="G9" s="10"/>
      <c r="H9" s="11">
        <f t="shared" si="0"/>
        <v>13106300</v>
      </c>
    </row>
    <row r="10" spans="1:11" ht="15.75" x14ac:dyDescent="0.25">
      <c r="A10" s="38" t="s">
        <v>118</v>
      </c>
      <c r="B10" s="31" t="s">
        <v>10</v>
      </c>
      <c r="C10" s="31">
        <v>21</v>
      </c>
      <c r="D10" s="32">
        <v>23000</v>
      </c>
      <c r="E10" s="33"/>
      <c r="F10" s="33"/>
      <c r="G10" s="14">
        <f>C10*D10</f>
        <v>483000</v>
      </c>
      <c r="H10" s="11">
        <f t="shared" si="0"/>
        <v>12623300</v>
      </c>
    </row>
    <row r="11" spans="1:11" ht="15.75" x14ac:dyDescent="0.25">
      <c r="A11" s="15"/>
      <c r="B11" s="31" t="s">
        <v>11</v>
      </c>
      <c r="C11" s="31">
        <v>4</v>
      </c>
      <c r="D11" s="32">
        <v>150000</v>
      </c>
      <c r="E11" s="33"/>
      <c r="F11" s="33"/>
      <c r="G11" s="14">
        <f t="shared" ref="G11:G21" si="1">C11*D11</f>
        <v>600000</v>
      </c>
      <c r="H11" s="11">
        <f t="shared" ref="H11:H46" si="2">H10+E11+F11-G11</f>
        <v>12023300</v>
      </c>
      <c r="I11" s="16"/>
    </row>
    <row r="12" spans="1:11" ht="15.75" x14ac:dyDescent="0.25">
      <c r="A12" s="15"/>
      <c r="B12" s="31" t="s">
        <v>12</v>
      </c>
      <c r="C12" s="31">
        <v>0.5</v>
      </c>
      <c r="D12" s="32">
        <v>40000</v>
      </c>
      <c r="E12" s="33"/>
      <c r="F12" s="33"/>
      <c r="G12" s="14">
        <f t="shared" si="1"/>
        <v>20000</v>
      </c>
      <c r="H12" s="11">
        <f t="shared" si="2"/>
        <v>12003300</v>
      </c>
    </row>
    <row r="13" spans="1:11" ht="15.75" x14ac:dyDescent="0.25">
      <c r="A13" s="15"/>
      <c r="B13" s="31" t="s">
        <v>13</v>
      </c>
      <c r="C13" s="31"/>
      <c r="D13" s="32">
        <v>80000</v>
      </c>
      <c r="E13" s="33"/>
      <c r="F13" s="33"/>
      <c r="G13" s="14">
        <v>80000</v>
      </c>
      <c r="H13" s="11">
        <f t="shared" si="2"/>
        <v>11923300</v>
      </c>
    </row>
    <row r="14" spans="1:11" ht="15.75" x14ac:dyDescent="0.25">
      <c r="A14" s="15"/>
      <c r="B14" s="31" t="s">
        <v>14</v>
      </c>
      <c r="C14" s="31">
        <v>2</v>
      </c>
      <c r="D14" s="32">
        <v>52000</v>
      </c>
      <c r="E14" s="33"/>
      <c r="F14" s="33"/>
      <c r="G14" s="14">
        <f t="shared" si="1"/>
        <v>104000</v>
      </c>
      <c r="H14" s="11">
        <f t="shared" si="2"/>
        <v>11819300</v>
      </c>
    </row>
    <row r="15" spans="1:11" ht="15.75" x14ac:dyDescent="0.25">
      <c r="A15" s="15"/>
      <c r="B15" s="31" t="s">
        <v>15</v>
      </c>
      <c r="C15" s="31">
        <v>2</v>
      </c>
      <c r="D15" s="32">
        <v>21000</v>
      </c>
      <c r="E15" s="33"/>
      <c r="F15" s="33"/>
      <c r="G15" s="14">
        <f t="shared" si="1"/>
        <v>42000</v>
      </c>
      <c r="H15" s="11">
        <f t="shared" si="2"/>
        <v>11777300</v>
      </c>
      <c r="J15" s="17" t="s">
        <v>86</v>
      </c>
      <c r="K15" s="18">
        <f>SUM(G10:G21)</f>
        <v>2479000</v>
      </c>
    </row>
    <row r="16" spans="1:11" ht="15.75" x14ac:dyDescent="0.25">
      <c r="A16" s="15"/>
      <c r="B16" s="31" t="s">
        <v>17</v>
      </c>
      <c r="C16" s="31">
        <v>0.5</v>
      </c>
      <c r="D16" s="32">
        <v>81000</v>
      </c>
      <c r="E16" s="33"/>
      <c r="F16" s="33"/>
      <c r="G16" s="14">
        <f t="shared" si="1"/>
        <v>40500</v>
      </c>
      <c r="H16" s="11">
        <f t="shared" si="2"/>
        <v>11736800</v>
      </c>
      <c r="J16" s="17" t="s">
        <v>87</v>
      </c>
      <c r="K16" s="18">
        <f>SUM(G23:G28)</f>
        <v>1437500</v>
      </c>
    </row>
    <row r="17" spans="1:11" ht="15.75" x14ac:dyDescent="0.25">
      <c r="A17" s="15"/>
      <c r="B17" s="31" t="s">
        <v>19</v>
      </c>
      <c r="C17" s="31">
        <v>1</v>
      </c>
      <c r="D17" s="32">
        <v>30000</v>
      </c>
      <c r="E17" s="33"/>
      <c r="F17" s="33"/>
      <c r="G17" s="14">
        <f t="shared" si="1"/>
        <v>30000</v>
      </c>
      <c r="H17" s="11">
        <f t="shared" si="2"/>
        <v>11706800</v>
      </c>
      <c r="J17" s="17" t="s">
        <v>88</v>
      </c>
      <c r="K17" s="18">
        <f>SUM(G30:G34)</f>
        <v>1525000</v>
      </c>
    </row>
    <row r="18" spans="1:11" ht="15.75" x14ac:dyDescent="0.25">
      <c r="A18" s="15"/>
      <c r="B18" s="31" t="s">
        <v>21</v>
      </c>
      <c r="C18" s="31">
        <v>2</v>
      </c>
      <c r="D18" s="32">
        <v>12000</v>
      </c>
      <c r="E18" s="33"/>
      <c r="F18" s="33"/>
      <c r="G18" s="14">
        <f t="shared" si="1"/>
        <v>24000</v>
      </c>
      <c r="H18" s="11">
        <f t="shared" si="2"/>
        <v>11682800</v>
      </c>
      <c r="J18" s="17" t="s">
        <v>89</v>
      </c>
      <c r="K18" s="18">
        <f>SUM(G36:G40)</f>
        <v>1525000</v>
      </c>
    </row>
    <row r="19" spans="1:11" ht="15.75" x14ac:dyDescent="0.25">
      <c r="A19" s="15"/>
      <c r="B19" s="31" t="s">
        <v>23</v>
      </c>
      <c r="C19" s="31"/>
      <c r="D19" s="32"/>
      <c r="E19" s="33"/>
      <c r="F19" s="33"/>
      <c r="G19" s="14">
        <v>600000</v>
      </c>
      <c r="H19" s="11">
        <f t="shared" si="2"/>
        <v>11082800</v>
      </c>
      <c r="J19" s="17" t="s">
        <v>90</v>
      </c>
      <c r="K19" s="18">
        <f>SUM(G42:G46)</f>
        <v>1610500</v>
      </c>
    </row>
    <row r="20" spans="1:11" ht="15.75" x14ac:dyDescent="0.25">
      <c r="A20" s="15"/>
      <c r="B20" s="31" t="s">
        <v>24</v>
      </c>
      <c r="C20" s="31">
        <v>1</v>
      </c>
      <c r="D20" s="32">
        <v>340000</v>
      </c>
      <c r="E20" s="33"/>
      <c r="F20" s="33"/>
      <c r="G20" s="14">
        <v>340000</v>
      </c>
      <c r="H20" s="11">
        <f t="shared" si="2"/>
        <v>10742800</v>
      </c>
      <c r="J20" s="19"/>
      <c r="K20" s="20"/>
    </row>
    <row r="21" spans="1:11" ht="15.75" x14ac:dyDescent="0.25">
      <c r="A21" s="15"/>
      <c r="B21" s="31" t="s">
        <v>25</v>
      </c>
      <c r="C21" s="31">
        <v>35</v>
      </c>
      <c r="D21" s="32">
        <v>3300</v>
      </c>
      <c r="E21" s="34"/>
      <c r="F21" s="34"/>
      <c r="G21" s="14">
        <f t="shared" si="1"/>
        <v>115500</v>
      </c>
      <c r="H21" s="11">
        <f t="shared" si="2"/>
        <v>10627300</v>
      </c>
      <c r="J21" s="19"/>
      <c r="K21" s="20"/>
    </row>
    <row r="22" spans="1:11" ht="15.75" x14ac:dyDescent="0.25">
      <c r="A22" s="15"/>
      <c r="B22" s="31"/>
      <c r="C22" s="31"/>
      <c r="D22" s="32"/>
      <c r="E22" s="34"/>
      <c r="F22" s="34"/>
      <c r="G22" s="14"/>
      <c r="H22" s="11"/>
      <c r="J22" s="19"/>
      <c r="K22" s="20"/>
    </row>
    <row r="23" spans="1:11" ht="15.75" x14ac:dyDescent="0.25">
      <c r="A23" s="38" t="s">
        <v>119</v>
      </c>
      <c r="B23" s="31" t="s">
        <v>10</v>
      </c>
      <c r="C23" s="31">
        <v>25</v>
      </c>
      <c r="D23" s="32">
        <v>23000</v>
      </c>
      <c r="E23" s="34"/>
      <c r="F23" s="34"/>
      <c r="G23" s="22">
        <f>C23*D23</f>
        <v>575000</v>
      </c>
      <c r="H23" s="11">
        <f>H21+E23+F23-G23</f>
        <v>10052300</v>
      </c>
      <c r="J23" s="19"/>
      <c r="K23" s="20"/>
    </row>
    <row r="24" spans="1:11" ht="15.75" x14ac:dyDescent="0.25">
      <c r="A24" s="15"/>
      <c r="B24" s="31" t="s">
        <v>11</v>
      </c>
      <c r="C24" s="31">
        <v>4</v>
      </c>
      <c r="D24" s="32">
        <v>150000</v>
      </c>
      <c r="E24" s="34"/>
      <c r="F24" s="34"/>
      <c r="G24" s="22">
        <f>C24*D24</f>
        <v>600000</v>
      </c>
      <c r="H24" s="11">
        <f t="shared" si="2"/>
        <v>9452300</v>
      </c>
      <c r="J24" s="19"/>
      <c r="K24" s="20"/>
    </row>
    <row r="25" spans="1:11" ht="15.75" x14ac:dyDescent="0.25">
      <c r="A25" s="15"/>
      <c r="B25" s="31" t="s">
        <v>12</v>
      </c>
      <c r="C25" s="31">
        <v>0.5</v>
      </c>
      <c r="D25" s="32">
        <v>43000</v>
      </c>
      <c r="E25" s="34"/>
      <c r="F25" s="34"/>
      <c r="G25" s="22">
        <f>C25*D25</f>
        <v>21500</v>
      </c>
      <c r="H25" s="11">
        <f t="shared" si="2"/>
        <v>9430800</v>
      </c>
      <c r="J25" s="19"/>
      <c r="K25" s="20"/>
    </row>
    <row r="26" spans="1:11" ht="15.75" x14ac:dyDescent="0.25">
      <c r="A26" s="15"/>
      <c r="B26" s="31" t="s">
        <v>13</v>
      </c>
      <c r="C26" s="31"/>
      <c r="D26" s="32">
        <v>80000</v>
      </c>
      <c r="E26" s="34"/>
      <c r="F26" s="34"/>
      <c r="G26" s="22">
        <v>80000</v>
      </c>
      <c r="H26" s="11">
        <f t="shared" si="2"/>
        <v>9350800</v>
      </c>
      <c r="J26" s="19"/>
      <c r="K26" s="20"/>
    </row>
    <row r="27" spans="1:11" ht="15.75" x14ac:dyDescent="0.25">
      <c r="A27" s="15"/>
      <c r="B27" s="31" t="s">
        <v>25</v>
      </c>
      <c r="C27" s="31">
        <v>40</v>
      </c>
      <c r="D27" s="32">
        <v>3300</v>
      </c>
      <c r="E27" s="34"/>
      <c r="F27" s="34"/>
      <c r="G27" s="22">
        <f>C27*D27</f>
        <v>132000</v>
      </c>
      <c r="H27" s="11">
        <f t="shared" si="2"/>
        <v>9218800</v>
      </c>
      <c r="J27" s="19"/>
      <c r="K27" s="20"/>
    </row>
    <row r="28" spans="1:11" ht="15.75" x14ac:dyDescent="0.25">
      <c r="A28" s="15"/>
      <c r="B28" s="31" t="s">
        <v>26</v>
      </c>
      <c r="C28" s="31">
        <v>5</v>
      </c>
      <c r="D28" s="32">
        <v>5800</v>
      </c>
      <c r="E28" s="34"/>
      <c r="F28" s="34"/>
      <c r="G28" s="22">
        <f>C28*D28</f>
        <v>29000</v>
      </c>
      <c r="H28" s="11">
        <f t="shared" si="2"/>
        <v>9189800</v>
      </c>
      <c r="J28" s="19"/>
      <c r="K28" s="20"/>
    </row>
    <row r="29" spans="1:11" ht="15.75" x14ac:dyDescent="0.25">
      <c r="A29" s="15"/>
      <c r="B29" s="31"/>
      <c r="C29" s="31"/>
      <c r="D29" s="32"/>
      <c r="E29" s="34"/>
      <c r="F29" s="34"/>
      <c r="G29" s="22"/>
      <c r="H29" s="11"/>
      <c r="J29" s="19"/>
      <c r="K29" s="20"/>
    </row>
    <row r="30" spans="1:11" ht="15.75" x14ac:dyDescent="0.25">
      <c r="A30" s="38" t="s">
        <v>120</v>
      </c>
      <c r="B30" s="31" t="s">
        <v>10</v>
      </c>
      <c r="C30" s="31">
        <v>27</v>
      </c>
      <c r="D30" s="32">
        <v>23000</v>
      </c>
      <c r="E30" s="34"/>
      <c r="F30" s="34"/>
      <c r="G30" s="22">
        <f>C30*D30</f>
        <v>621000</v>
      </c>
      <c r="H30" s="11">
        <f>H28+E30+F30-G30</f>
        <v>8568800</v>
      </c>
      <c r="J30" s="19"/>
      <c r="K30" s="20"/>
    </row>
    <row r="31" spans="1:11" ht="15.75" x14ac:dyDescent="0.25">
      <c r="A31" s="15"/>
      <c r="B31" s="31" t="s">
        <v>11</v>
      </c>
      <c r="C31" s="31">
        <v>4</v>
      </c>
      <c r="D31" s="32">
        <v>150000</v>
      </c>
      <c r="E31" s="34"/>
      <c r="F31" s="34"/>
      <c r="G31" s="22">
        <f t="shared" ref="G31:G32" si="3">C31*D31</f>
        <v>600000</v>
      </c>
      <c r="H31" s="11">
        <f t="shared" si="2"/>
        <v>7968800</v>
      </c>
      <c r="J31" s="19"/>
      <c r="K31" s="20"/>
    </row>
    <row r="32" spans="1:11" ht="15.75" x14ac:dyDescent="0.25">
      <c r="A32" s="15"/>
      <c r="B32" s="31" t="s">
        <v>12</v>
      </c>
      <c r="C32" s="31">
        <v>0.5</v>
      </c>
      <c r="D32" s="32">
        <v>45000</v>
      </c>
      <c r="E32" s="34"/>
      <c r="F32" s="34"/>
      <c r="G32" s="22">
        <f t="shared" si="3"/>
        <v>22500</v>
      </c>
      <c r="H32" s="11">
        <f t="shared" si="2"/>
        <v>7946300</v>
      </c>
      <c r="J32" s="19"/>
      <c r="K32" s="20"/>
    </row>
    <row r="33" spans="1:11" ht="15.75" x14ac:dyDescent="0.25">
      <c r="A33" s="15"/>
      <c r="B33" s="31" t="s">
        <v>13</v>
      </c>
      <c r="C33" s="31"/>
      <c r="D33" s="32">
        <v>100000</v>
      </c>
      <c r="E33" s="34"/>
      <c r="F33" s="34"/>
      <c r="G33" s="22">
        <v>100000</v>
      </c>
      <c r="H33" s="11">
        <f t="shared" si="2"/>
        <v>7846300</v>
      </c>
      <c r="J33" s="19"/>
      <c r="K33" s="20"/>
    </row>
    <row r="34" spans="1:11" ht="15.75" x14ac:dyDescent="0.25">
      <c r="A34" s="15"/>
      <c r="B34" s="31" t="s">
        <v>25</v>
      </c>
      <c r="C34" s="31">
        <v>55</v>
      </c>
      <c r="D34" s="32">
        <v>3300</v>
      </c>
      <c r="E34" s="34"/>
      <c r="F34" s="34"/>
      <c r="G34" s="22">
        <f>C34*D34</f>
        <v>181500</v>
      </c>
      <c r="H34" s="11">
        <f t="shared" si="2"/>
        <v>7664800</v>
      </c>
      <c r="J34" s="19"/>
      <c r="K34" s="20"/>
    </row>
    <row r="35" spans="1:11" ht="15.75" x14ac:dyDescent="0.25">
      <c r="A35" s="15"/>
      <c r="B35" s="31"/>
      <c r="C35" s="31"/>
      <c r="D35" s="32"/>
      <c r="E35" s="34"/>
      <c r="F35" s="34"/>
      <c r="G35" s="22"/>
      <c r="H35" s="11"/>
      <c r="J35" s="19"/>
      <c r="K35" s="20"/>
    </row>
    <row r="36" spans="1:11" ht="15.75" x14ac:dyDescent="0.25">
      <c r="A36" s="38" t="s">
        <v>121</v>
      </c>
      <c r="B36" s="31" t="s">
        <v>10</v>
      </c>
      <c r="C36" s="31">
        <v>27</v>
      </c>
      <c r="D36" s="32">
        <v>23000</v>
      </c>
      <c r="E36" s="34"/>
      <c r="F36" s="34"/>
      <c r="G36" s="22">
        <f>C36*D36</f>
        <v>621000</v>
      </c>
      <c r="H36" s="11">
        <f>H34+E36+F36-G36</f>
        <v>7043800</v>
      </c>
      <c r="J36" s="19"/>
      <c r="K36" s="20"/>
    </row>
    <row r="37" spans="1:11" ht="15.75" x14ac:dyDescent="0.25">
      <c r="A37" s="15"/>
      <c r="B37" s="31" t="s">
        <v>11</v>
      </c>
      <c r="C37" s="31">
        <v>4</v>
      </c>
      <c r="D37" s="32">
        <v>150000</v>
      </c>
      <c r="E37" s="34"/>
      <c r="F37" s="34"/>
      <c r="G37" s="22">
        <f>C37*D37</f>
        <v>600000</v>
      </c>
      <c r="H37" s="11">
        <f t="shared" si="2"/>
        <v>6443800</v>
      </c>
      <c r="J37" s="19"/>
      <c r="K37" s="20"/>
    </row>
    <row r="38" spans="1:11" ht="15.75" x14ac:dyDescent="0.25">
      <c r="A38" s="15"/>
      <c r="B38" s="31" t="s">
        <v>12</v>
      </c>
      <c r="C38" s="31">
        <v>0.5</v>
      </c>
      <c r="D38" s="32">
        <v>45000</v>
      </c>
      <c r="E38" s="34"/>
      <c r="F38" s="34"/>
      <c r="G38" s="22">
        <f>C38*D38</f>
        <v>22500</v>
      </c>
      <c r="H38" s="11">
        <f t="shared" si="2"/>
        <v>6421300</v>
      </c>
      <c r="J38" s="19"/>
      <c r="K38" s="20"/>
    </row>
    <row r="39" spans="1:11" ht="15.75" x14ac:dyDescent="0.25">
      <c r="A39" s="15"/>
      <c r="B39" s="31" t="s">
        <v>13</v>
      </c>
      <c r="C39" s="31"/>
      <c r="D39" s="32">
        <v>100000</v>
      </c>
      <c r="E39" s="34"/>
      <c r="F39" s="34"/>
      <c r="G39" s="22">
        <v>100000</v>
      </c>
      <c r="H39" s="11">
        <f t="shared" si="2"/>
        <v>6321300</v>
      </c>
      <c r="J39" s="19"/>
      <c r="K39" s="20"/>
    </row>
    <row r="40" spans="1:11" ht="15.75" x14ac:dyDescent="0.25">
      <c r="A40" s="15"/>
      <c r="B40" s="31" t="s">
        <v>25</v>
      </c>
      <c r="C40" s="31">
        <v>55</v>
      </c>
      <c r="D40" s="32">
        <v>3300</v>
      </c>
      <c r="E40" s="34"/>
      <c r="F40" s="34"/>
      <c r="G40" s="22">
        <f>C40*D40</f>
        <v>181500</v>
      </c>
      <c r="H40" s="11">
        <f t="shared" si="2"/>
        <v>6139800</v>
      </c>
      <c r="J40" s="19"/>
      <c r="K40" s="20"/>
    </row>
    <row r="41" spans="1:11" ht="15.75" x14ac:dyDescent="0.25">
      <c r="A41" s="15"/>
      <c r="B41" s="31"/>
      <c r="C41" s="31"/>
      <c r="D41" s="32"/>
      <c r="E41" s="34"/>
      <c r="F41" s="34"/>
      <c r="G41" s="22">
        <f t="shared" ref="G41:G46" si="4">C41*D41</f>
        <v>0</v>
      </c>
      <c r="H41" s="11">
        <f t="shared" si="2"/>
        <v>6139800</v>
      </c>
      <c r="J41" s="19"/>
      <c r="K41" s="20"/>
    </row>
    <row r="42" spans="1:11" ht="15.75" x14ac:dyDescent="0.25">
      <c r="A42" s="15" t="s">
        <v>122</v>
      </c>
      <c r="B42" s="31" t="s">
        <v>70</v>
      </c>
      <c r="C42" s="31">
        <v>30</v>
      </c>
      <c r="D42" s="32">
        <v>23000</v>
      </c>
      <c r="E42" s="34"/>
      <c r="F42" s="34"/>
      <c r="G42" s="22">
        <f t="shared" si="4"/>
        <v>690000</v>
      </c>
      <c r="H42" s="11">
        <f t="shared" si="2"/>
        <v>5449800</v>
      </c>
      <c r="J42" s="19"/>
      <c r="K42" s="20"/>
    </row>
    <row r="43" spans="1:11" ht="15.75" x14ac:dyDescent="0.25">
      <c r="A43" s="15"/>
      <c r="B43" s="31" t="s">
        <v>11</v>
      </c>
      <c r="C43" s="31">
        <v>4</v>
      </c>
      <c r="D43" s="32">
        <v>150000</v>
      </c>
      <c r="E43" s="34"/>
      <c r="F43" s="34"/>
      <c r="G43" s="22">
        <f t="shared" si="4"/>
        <v>600000</v>
      </c>
      <c r="H43" s="11">
        <f t="shared" si="2"/>
        <v>4849800</v>
      </c>
      <c r="J43" s="19"/>
      <c r="K43" s="20"/>
    </row>
    <row r="44" spans="1:11" ht="15.75" x14ac:dyDescent="0.25">
      <c r="A44" s="15"/>
      <c r="B44" s="31" t="s">
        <v>12</v>
      </c>
      <c r="C44" s="31">
        <v>0.5</v>
      </c>
      <c r="D44" s="32">
        <v>45000</v>
      </c>
      <c r="E44" s="34"/>
      <c r="F44" s="34"/>
      <c r="G44" s="22">
        <f t="shared" si="4"/>
        <v>22500</v>
      </c>
      <c r="H44" s="11">
        <f t="shared" si="2"/>
        <v>4827300</v>
      </c>
      <c r="J44" s="19"/>
      <c r="K44" s="20"/>
    </row>
    <row r="45" spans="1:11" ht="15.75" x14ac:dyDescent="0.25">
      <c r="A45" s="15"/>
      <c r="B45" s="31" t="s">
        <v>13</v>
      </c>
      <c r="C45" s="31"/>
      <c r="D45" s="32">
        <v>100000</v>
      </c>
      <c r="E45" s="34"/>
      <c r="F45" s="34"/>
      <c r="G45" s="22">
        <v>100000</v>
      </c>
      <c r="H45" s="11">
        <f t="shared" si="2"/>
        <v>4727300</v>
      </c>
      <c r="J45" s="19"/>
      <c r="K45" s="20"/>
    </row>
    <row r="46" spans="1:11" ht="15.75" x14ac:dyDescent="0.25">
      <c r="A46" s="15"/>
      <c r="B46" s="31" t="s">
        <v>25</v>
      </c>
      <c r="C46" s="31">
        <v>60</v>
      </c>
      <c r="D46" s="32">
        <v>3300</v>
      </c>
      <c r="E46" s="34"/>
      <c r="F46" s="34"/>
      <c r="G46" s="22">
        <f t="shared" si="4"/>
        <v>198000</v>
      </c>
      <c r="H46" s="11">
        <f t="shared" si="2"/>
        <v>4529300</v>
      </c>
      <c r="J46" s="19"/>
      <c r="K46" s="20"/>
    </row>
    <row r="47" spans="1:11" ht="15.75" x14ac:dyDescent="0.25">
      <c r="A47" s="23" t="s">
        <v>123</v>
      </c>
      <c r="B47" s="23"/>
      <c r="C47" s="23"/>
      <c r="D47" s="24"/>
      <c r="E47" s="25">
        <f>SUM(E5:E21)</f>
        <v>1500000</v>
      </c>
      <c r="F47" s="25">
        <f>SUM(F5:F21)</f>
        <v>15000000</v>
      </c>
      <c r="G47" s="43">
        <f>SUM(G5:G46)</f>
        <v>8577000</v>
      </c>
      <c r="H47" s="45">
        <f>H4+E48-G47</f>
        <v>4529300</v>
      </c>
    </row>
    <row r="48" spans="1:11" ht="15.75" x14ac:dyDescent="0.25">
      <c r="A48" s="47" t="s">
        <v>124</v>
      </c>
      <c r="B48" s="48"/>
      <c r="C48" s="26"/>
      <c r="D48" s="27"/>
      <c r="E48" s="49">
        <f>E47+F47</f>
        <v>16500000</v>
      </c>
      <c r="F48" s="50"/>
      <c r="G48" s="44"/>
      <c r="H48" s="46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31" workbookViewId="0">
      <selection activeCell="D38" sqref="D38"/>
    </sheetView>
  </sheetViews>
  <sheetFormatPr defaultRowHeight="15" x14ac:dyDescent="0.25"/>
  <cols>
    <col min="1" max="1" width="24.42578125" bestFit="1" customWidth="1"/>
    <col min="2" max="2" width="24.28515625" bestFit="1" customWidth="1"/>
    <col min="3" max="3" width="9.5703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125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7" t="s">
        <v>5</v>
      </c>
      <c r="H2" s="37" t="s">
        <v>6</v>
      </c>
    </row>
    <row r="3" spans="1:11" ht="15.75" x14ac:dyDescent="0.25">
      <c r="A3" s="1"/>
      <c r="B3" s="2"/>
      <c r="C3" s="2"/>
      <c r="D3" s="2"/>
      <c r="E3" s="37" t="s">
        <v>7</v>
      </c>
      <c r="F3" s="37" t="s">
        <v>8</v>
      </c>
      <c r="G3" s="37"/>
      <c r="H3" s="37"/>
    </row>
    <row r="4" spans="1:11" ht="15.75" x14ac:dyDescent="0.25">
      <c r="A4" s="4" t="s">
        <v>126</v>
      </c>
      <c r="B4" s="4"/>
      <c r="C4" s="4"/>
      <c r="D4" s="4"/>
      <c r="E4" s="5"/>
      <c r="F4" s="5"/>
      <c r="G4" s="5"/>
      <c r="H4" s="6">
        <v>4529300</v>
      </c>
    </row>
    <row r="5" spans="1:11" ht="15.75" x14ac:dyDescent="0.25">
      <c r="A5" s="7" t="s">
        <v>127</v>
      </c>
      <c r="B5" s="8" t="s">
        <v>128</v>
      </c>
      <c r="C5" s="9"/>
      <c r="D5" s="9"/>
      <c r="E5" s="10">
        <v>500000</v>
      </c>
      <c r="F5" s="10"/>
      <c r="G5" s="10"/>
      <c r="H5" s="11">
        <f>H4+E5+F5-G5</f>
        <v>5029300</v>
      </c>
    </row>
    <row r="6" spans="1:11" ht="15.75" x14ac:dyDescent="0.25">
      <c r="A6" s="7"/>
      <c r="B6" s="8"/>
      <c r="C6" s="9"/>
      <c r="D6" s="9"/>
      <c r="E6" s="10"/>
      <c r="F6" s="10"/>
      <c r="G6" s="10"/>
      <c r="H6" s="11">
        <f t="shared" ref="H6:H46" si="0">H5+E6+F6-G6</f>
        <v>5029300</v>
      </c>
    </row>
    <row r="7" spans="1:11" ht="15.75" x14ac:dyDescent="0.25">
      <c r="A7" s="7" t="s">
        <v>130</v>
      </c>
      <c r="B7" s="8" t="s">
        <v>116</v>
      </c>
      <c r="C7" s="9"/>
      <c r="D7" s="9"/>
      <c r="E7" s="10"/>
      <c r="F7" s="10">
        <v>5000000</v>
      </c>
      <c r="G7" s="10"/>
      <c r="H7" s="11">
        <f>H6+E7+F7-G7</f>
        <v>10029300</v>
      </c>
    </row>
    <row r="8" spans="1:11" ht="15.75" x14ac:dyDescent="0.25">
      <c r="A8" s="7" t="s">
        <v>132</v>
      </c>
      <c r="B8" s="8" t="s">
        <v>116</v>
      </c>
      <c r="C8" s="9"/>
      <c r="D8" s="9"/>
      <c r="E8" s="10"/>
      <c r="F8" s="10">
        <v>5000000</v>
      </c>
      <c r="G8" s="10"/>
      <c r="H8" s="11">
        <f t="shared" si="0"/>
        <v>15029300</v>
      </c>
    </row>
    <row r="9" spans="1:11" ht="15.75" x14ac:dyDescent="0.25">
      <c r="A9" s="7" t="s">
        <v>131</v>
      </c>
      <c r="B9" s="8" t="s">
        <v>116</v>
      </c>
      <c r="C9" s="9"/>
      <c r="D9" s="9"/>
      <c r="E9" s="10"/>
      <c r="F9" s="10">
        <v>5000000</v>
      </c>
      <c r="G9" s="10"/>
      <c r="H9" s="11">
        <f t="shared" si="0"/>
        <v>20029300</v>
      </c>
    </row>
    <row r="10" spans="1:11" ht="15.75" x14ac:dyDescent="0.25">
      <c r="A10" s="38" t="s">
        <v>133</v>
      </c>
      <c r="B10" s="31" t="s">
        <v>10</v>
      </c>
      <c r="C10" s="31">
        <v>25</v>
      </c>
      <c r="D10" s="32">
        <v>24000</v>
      </c>
      <c r="E10" s="33"/>
      <c r="F10" s="33"/>
      <c r="G10" s="14">
        <f>C10*D10</f>
        <v>600000</v>
      </c>
      <c r="H10" s="11">
        <f t="shared" si="0"/>
        <v>19429300</v>
      </c>
    </row>
    <row r="11" spans="1:11" ht="15.75" x14ac:dyDescent="0.25">
      <c r="A11" s="15"/>
      <c r="B11" s="31" t="s">
        <v>11</v>
      </c>
      <c r="C11" s="31">
        <v>4</v>
      </c>
      <c r="D11" s="32">
        <v>140000</v>
      </c>
      <c r="E11" s="33"/>
      <c r="F11" s="33"/>
      <c r="G11" s="14">
        <f t="shared" ref="G11:G21" si="1">C11*D11</f>
        <v>560000</v>
      </c>
      <c r="H11" s="11">
        <f t="shared" si="0"/>
        <v>18869300</v>
      </c>
      <c r="I11" s="16"/>
    </row>
    <row r="12" spans="1:11" ht="15.75" x14ac:dyDescent="0.25">
      <c r="A12" s="15"/>
      <c r="B12" s="31" t="s">
        <v>12</v>
      </c>
      <c r="C12" s="31">
        <v>0.5</v>
      </c>
      <c r="D12" s="32">
        <v>30000</v>
      </c>
      <c r="E12" s="33"/>
      <c r="F12" s="33"/>
      <c r="G12" s="14">
        <f t="shared" si="1"/>
        <v>15000</v>
      </c>
      <c r="H12" s="11">
        <f t="shared" si="0"/>
        <v>18854300</v>
      </c>
    </row>
    <row r="13" spans="1:11" ht="15.75" x14ac:dyDescent="0.25">
      <c r="A13" s="15"/>
      <c r="B13" s="31" t="s">
        <v>13</v>
      </c>
      <c r="C13" s="31"/>
      <c r="D13" s="32">
        <v>80000</v>
      </c>
      <c r="E13" s="33"/>
      <c r="F13" s="33"/>
      <c r="G13" s="14">
        <v>80000</v>
      </c>
      <c r="H13" s="11">
        <f t="shared" si="0"/>
        <v>18774300</v>
      </c>
    </row>
    <row r="14" spans="1:11" ht="15.75" x14ac:dyDescent="0.25">
      <c r="A14" s="15"/>
      <c r="B14" s="31" t="s">
        <v>14</v>
      </c>
      <c r="C14" s="31">
        <v>2</v>
      </c>
      <c r="D14" s="32">
        <v>52000</v>
      </c>
      <c r="E14" s="33"/>
      <c r="F14" s="33"/>
      <c r="G14" s="14">
        <f t="shared" si="1"/>
        <v>104000</v>
      </c>
      <c r="H14" s="11">
        <f t="shared" si="0"/>
        <v>18670300</v>
      </c>
    </row>
    <row r="15" spans="1:11" ht="15.75" x14ac:dyDescent="0.25">
      <c r="A15" s="15"/>
      <c r="B15" s="31" t="s">
        <v>15</v>
      </c>
      <c r="C15" s="31">
        <v>2</v>
      </c>
      <c r="D15" s="32">
        <v>21000</v>
      </c>
      <c r="E15" s="33"/>
      <c r="F15" s="33"/>
      <c r="G15" s="14">
        <f t="shared" si="1"/>
        <v>42000</v>
      </c>
      <c r="H15" s="11">
        <f t="shared" si="0"/>
        <v>18628300</v>
      </c>
      <c r="J15" s="17" t="s">
        <v>86</v>
      </c>
      <c r="K15" s="18">
        <f>SUM(G10:G21)</f>
        <v>2567500</v>
      </c>
    </row>
    <row r="16" spans="1:11" ht="15.75" x14ac:dyDescent="0.25">
      <c r="A16" s="15"/>
      <c r="B16" s="31" t="s">
        <v>17</v>
      </c>
      <c r="C16" s="31">
        <v>0.5</v>
      </c>
      <c r="D16" s="32">
        <v>81000</v>
      </c>
      <c r="E16" s="33"/>
      <c r="F16" s="33"/>
      <c r="G16" s="14">
        <f t="shared" si="1"/>
        <v>40500</v>
      </c>
      <c r="H16" s="11">
        <f t="shared" si="0"/>
        <v>18587800</v>
      </c>
      <c r="J16" s="17" t="s">
        <v>87</v>
      </c>
      <c r="K16" s="18">
        <f>SUM(G23:G28)</f>
        <v>1432000</v>
      </c>
    </row>
    <row r="17" spans="1:11" ht="15.75" x14ac:dyDescent="0.25">
      <c r="A17" s="15"/>
      <c r="B17" s="31" t="s">
        <v>19</v>
      </c>
      <c r="C17" s="31">
        <v>1</v>
      </c>
      <c r="D17" s="32">
        <v>30000</v>
      </c>
      <c r="E17" s="33"/>
      <c r="F17" s="33"/>
      <c r="G17" s="14">
        <f t="shared" si="1"/>
        <v>30000</v>
      </c>
      <c r="H17" s="11">
        <f t="shared" si="0"/>
        <v>18557800</v>
      </c>
      <c r="J17" s="17" t="s">
        <v>88</v>
      </c>
      <c r="K17" s="18">
        <f>SUM(G30:G34)</f>
        <v>1608000</v>
      </c>
    </row>
    <row r="18" spans="1:11" ht="15.75" x14ac:dyDescent="0.25">
      <c r="A18" s="15"/>
      <c r="B18" s="31" t="s">
        <v>21</v>
      </c>
      <c r="C18" s="31">
        <v>2</v>
      </c>
      <c r="D18" s="32">
        <v>12000</v>
      </c>
      <c r="E18" s="33"/>
      <c r="F18" s="33"/>
      <c r="G18" s="14">
        <f t="shared" si="1"/>
        <v>24000</v>
      </c>
      <c r="H18" s="11">
        <f t="shared" si="0"/>
        <v>18533800</v>
      </c>
      <c r="J18" s="17" t="s">
        <v>89</v>
      </c>
      <c r="K18" s="18">
        <f>SUM(G36:G40)</f>
        <v>1101000</v>
      </c>
    </row>
    <row r="19" spans="1:11" ht="15.75" x14ac:dyDescent="0.25">
      <c r="A19" s="15"/>
      <c r="B19" s="31" t="s">
        <v>23</v>
      </c>
      <c r="C19" s="31"/>
      <c r="D19" s="32"/>
      <c r="E19" s="33"/>
      <c r="F19" s="33"/>
      <c r="G19" s="14">
        <v>600000</v>
      </c>
      <c r="H19" s="11">
        <f t="shared" si="0"/>
        <v>17933800</v>
      </c>
      <c r="J19" s="17" t="s">
        <v>90</v>
      </c>
      <c r="K19" s="18">
        <f>SUM(G42:G46)</f>
        <v>0</v>
      </c>
    </row>
    <row r="20" spans="1:11" ht="15.75" x14ac:dyDescent="0.25">
      <c r="A20" s="15"/>
      <c r="B20" s="31" t="s">
        <v>24</v>
      </c>
      <c r="C20" s="31">
        <v>1</v>
      </c>
      <c r="D20" s="32">
        <v>340000</v>
      </c>
      <c r="E20" s="33"/>
      <c r="F20" s="33"/>
      <c r="G20" s="14">
        <v>340000</v>
      </c>
      <c r="H20" s="11">
        <f t="shared" si="0"/>
        <v>17593800</v>
      </c>
      <c r="J20" s="19"/>
      <c r="K20" s="20"/>
    </row>
    <row r="21" spans="1:11" ht="15.75" x14ac:dyDescent="0.25">
      <c r="A21" s="15"/>
      <c r="B21" s="31" t="s">
        <v>25</v>
      </c>
      <c r="C21" s="31">
        <v>40</v>
      </c>
      <c r="D21" s="32">
        <v>3300</v>
      </c>
      <c r="E21" s="34"/>
      <c r="F21" s="34"/>
      <c r="G21" s="14">
        <f t="shared" si="1"/>
        <v>132000</v>
      </c>
      <c r="H21" s="11">
        <f t="shared" si="0"/>
        <v>17461800</v>
      </c>
      <c r="J21" s="19"/>
      <c r="K21" s="20"/>
    </row>
    <row r="22" spans="1:11" ht="15.75" x14ac:dyDescent="0.25">
      <c r="A22" s="15"/>
      <c r="B22" s="31"/>
      <c r="C22" s="31"/>
      <c r="D22" s="32"/>
      <c r="E22" s="34"/>
      <c r="F22" s="34"/>
      <c r="G22" s="14"/>
      <c r="H22" s="11"/>
      <c r="J22" s="19"/>
      <c r="K22" s="20"/>
    </row>
    <row r="23" spans="1:11" ht="15.75" x14ac:dyDescent="0.25">
      <c r="A23" s="38" t="s">
        <v>134</v>
      </c>
      <c r="B23" s="31" t="s">
        <v>10</v>
      </c>
      <c r="C23" s="31">
        <v>25</v>
      </c>
      <c r="D23" s="32">
        <v>24000</v>
      </c>
      <c r="E23" s="34"/>
      <c r="F23" s="34"/>
      <c r="G23" s="22">
        <f>C23*D23</f>
        <v>600000</v>
      </c>
      <c r="H23" s="11">
        <f>H21+E23+F23-G23</f>
        <v>16861800</v>
      </c>
      <c r="J23" s="19"/>
      <c r="K23" s="20"/>
    </row>
    <row r="24" spans="1:11" ht="15.75" x14ac:dyDescent="0.25">
      <c r="A24" s="15"/>
      <c r="B24" s="31" t="s">
        <v>11</v>
      </c>
      <c r="C24" s="31">
        <v>4</v>
      </c>
      <c r="D24" s="32">
        <v>140000</v>
      </c>
      <c r="E24" s="34"/>
      <c r="F24" s="34"/>
      <c r="G24" s="22">
        <f>C24*D24</f>
        <v>560000</v>
      </c>
      <c r="H24" s="11">
        <f t="shared" si="0"/>
        <v>16301800</v>
      </c>
      <c r="J24" s="19"/>
      <c r="K24" s="20"/>
    </row>
    <row r="25" spans="1:11" ht="15.75" x14ac:dyDescent="0.25">
      <c r="A25" s="15"/>
      <c r="B25" s="31" t="s">
        <v>12</v>
      </c>
      <c r="C25" s="31">
        <v>1</v>
      </c>
      <c r="D25" s="32">
        <v>30000</v>
      </c>
      <c r="E25" s="34"/>
      <c r="F25" s="34"/>
      <c r="G25" s="22">
        <f>C25*D25</f>
        <v>30000</v>
      </c>
      <c r="H25" s="11">
        <f t="shared" si="0"/>
        <v>16271800</v>
      </c>
      <c r="J25" s="19"/>
      <c r="K25" s="20"/>
    </row>
    <row r="26" spans="1:11" ht="15.75" x14ac:dyDescent="0.25">
      <c r="A26" s="15"/>
      <c r="B26" s="31" t="s">
        <v>13</v>
      </c>
      <c r="C26" s="31"/>
      <c r="D26" s="32">
        <v>80000</v>
      </c>
      <c r="E26" s="34"/>
      <c r="F26" s="34"/>
      <c r="G26" s="22">
        <v>80000</v>
      </c>
      <c r="H26" s="11">
        <f t="shared" si="0"/>
        <v>16191800</v>
      </c>
      <c r="J26" s="19"/>
      <c r="K26" s="20"/>
    </row>
    <row r="27" spans="1:11" ht="15.75" x14ac:dyDescent="0.25">
      <c r="A27" s="15"/>
      <c r="B27" s="31" t="s">
        <v>25</v>
      </c>
      <c r="C27" s="31">
        <v>40</v>
      </c>
      <c r="D27" s="32">
        <v>3300</v>
      </c>
      <c r="E27" s="34"/>
      <c r="F27" s="34"/>
      <c r="G27" s="22">
        <f>C27*D27</f>
        <v>132000</v>
      </c>
      <c r="H27" s="11">
        <f t="shared" si="0"/>
        <v>16059800</v>
      </c>
      <c r="J27" s="19"/>
      <c r="K27" s="20"/>
    </row>
    <row r="28" spans="1:11" ht="15.75" x14ac:dyDescent="0.25">
      <c r="A28" s="15"/>
      <c r="B28" s="31" t="s">
        <v>26</v>
      </c>
      <c r="C28" s="31">
        <v>5</v>
      </c>
      <c r="D28" s="32">
        <v>6000</v>
      </c>
      <c r="E28" s="34"/>
      <c r="F28" s="34"/>
      <c r="G28" s="22">
        <f>C28*D28</f>
        <v>30000</v>
      </c>
      <c r="H28" s="11">
        <f t="shared" si="0"/>
        <v>16029800</v>
      </c>
      <c r="J28" s="19"/>
      <c r="K28" s="20"/>
    </row>
    <row r="29" spans="1:11" ht="15.75" x14ac:dyDescent="0.25">
      <c r="A29" s="15"/>
      <c r="B29" s="31"/>
      <c r="C29" s="31"/>
      <c r="D29" s="32"/>
      <c r="E29" s="34"/>
      <c r="F29" s="34"/>
      <c r="G29" s="22"/>
      <c r="H29" s="11"/>
      <c r="J29" s="19"/>
      <c r="K29" s="20"/>
    </row>
    <row r="30" spans="1:11" ht="15.75" x14ac:dyDescent="0.25">
      <c r="A30" s="38" t="s">
        <v>135</v>
      </c>
      <c r="B30" s="31" t="s">
        <v>10</v>
      </c>
      <c r="C30" s="31">
        <v>30</v>
      </c>
      <c r="D30" s="32">
        <v>24000</v>
      </c>
      <c r="E30" s="34"/>
      <c r="F30" s="34"/>
      <c r="G30" s="22">
        <f>C30*D30</f>
        <v>720000</v>
      </c>
      <c r="H30" s="11">
        <f>H28+E30+F30-G30</f>
        <v>15309800</v>
      </c>
      <c r="J30" s="19"/>
      <c r="K30" s="20"/>
    </row>
    <row r="31" spans="1:11" ht="15.75" x14ac:dyDescent="0.25">
      <c r="A31" s="15"/>
      <c r="B31" s="31" t="s">
        <v>11</v>
      </c>
      <c r="C31" s="31">
        <v>4</v>
      </c>
      <c r="D31" s="32">
        <v>140000</v>
      </c>
      <c r="E31" s="34"/>
      <c r="F31" s="34"/>
      <c r="G31" s="22">
        <f t="shared" ref="G31:G32" si="2">C31*D31</f>
        <v>560000</v>
      </c>
      <c r="H31" s="11">
        <f t="shared" si="0"/>
        <v>14749800</v>
      </c>
      <c r="J31" s="19"/>
      <c r="K31" s="20"/>
    </row>
    <row r="32" spans="1:11" ht="15.75" x14ac:dyDescent="0.25">
      <c r="A32" s="15"/>
      <c r="B32" s="31" t="s">
        <v>12</v>
      </c>
      <c r="C32" s="31">
        <v>1</v>
      </c>
      <c r="D32" s="32">
        <v>40000</v>
      </c>
      <c r="E32" s="34"/>
      <c r="F32" s="34"/>
      <c r="G32" s="22">
        <f t="shared" si="2"/>
        <v>40000</v>
      </c>
      <c r="H32" s="11">
        <f t="shared" si="0"/>
        <v>14709800</v>
      </c>
      <c r="J32" s="19"/>
      <c r="K32" s="20"/>
    </row>
    <row r="33" spans="1:11" ht="15.75" x14ac:dyDescent="0.25">
      <c r="A33" s="15"/>
      <c r="B33" s="31" t="s">
        <v>13</v>
      </c>
      <c r="C33" s="31"/>
      <c r="D33" s="32">
        <v>90000</v>
      </c>
      <c r="E33" s="34"/>
      <c r="F33" s="34"/>
      <c r="G33" s="22">
        <v>90000</v>
      </c>
      <c r="H33" s="11">
        <f t="shared" si="0"/>
        <v>14619800</v>
      </c>
      <c r="J33" s="19"/>
      <c r="K33" s="20"/>
    </row>
    <row r="34" spans="1:11" ht="15.75" x14ac:dyDescent="0.25">
      <c r="A34" s="15"/>
      <c r="B34" s="31" t="s">
        <v>25</v>
      </c>
      <c r="C34" s="31">
        <v>60</v>
      </c>
      <c r="D34" s="32">
        <v>3300</v>
      </c>
      <c r="E34" s="34"/>
      <c r="F34" s="34"/>
      <c r="G34" s="22">
        <f>C34*D34</f>
        <v>198000</v>
      </c>
      <c r="H34" s="11">
        <f t="shared" si="0"/>
        <v>14421800</v>
      </c>
      <c r="J34" s="19"/>
      <c r="K34" s="20"/>
    </row>
    <row r="35" spans="1:11" ht="15.75" x14ac:dyDescent="0.25">
      <c r="A35" s="15"/>
      <c r="B35" s="31"/>
      <c r="C35" s="31"/>
      <c r="D35" s="32"/>
      <c r="E35" s="34"/>
      <c r="F35" s="34"/>
      <c r="G35" s="22"/>
      <c r="H35" s="11"/>
      <c r="J35" s="19"/>
      <c r="K35" s="20"/>
    </row>
    <row r="36" spans="1:11" ht="15.75" x14ac:dyDescent="0.25">
      <c r="A36" s="38" t="s">
        <v>136</v>
      </c>
      <c r="B36" s="31" t="s">
        <v>10</v>
      </c>
      <c r="C36" s="31">
        <v>30</v>
      </c>
      <c r="D36" s="32">
        <v>24000</v>
      </c>
      <c r="E36" s="34"/>
      <c r="F36" s="34"/>
      <c r="G36" s="22">
        <f>C36*D36</f>
        <v>720000</v>
      </c>
      <c r="H36" s="11">
        <f>H34+E36+F36-G36</f>
        <v>13701800</v>
      </c>
      <c r="J36" s="19"/>
      <c r="K36" s="20"/>
    </row>
    <row r="37" spans="1:11" ht="15.75" x14ac:dyDescent="0.25">
      <c r="A37" s="15"/>
      <c r="B37" s="31" t="s">
        <v>11</v>
      </c>
      <c r="C37" s="31">
        <v>4</v>
      </c>
      <c r="D37" s="32">
        <v>14000</v>
      </c>
      <c r="E37" s="34"/>
      <c r="F37" s="34"/>
      <c r="G37" s="22">
        <f>C37*D37</f>
        <v>56000</v>
      </c>
      <c r="H37" s="11">
        <f t="shared" si="0"/>
        <v>13645800</v>
      </c>
      <c r="J37" s="19"/>
      <c r="K37" s="20"/>
    </row>
    <row r="38" spans="1:11" ht="15.75" x14ac:dyDescent="0.25">
      <c r="A38" s="15"/>
      <c r="B38" s="31" t="s">
        <v>12</v>
      </c>
      <c r="C38" s="31">
        <v>1</v>
      </c>
      <c r="D38" s="32">
        <v>45000</v>
      </c>
      <c r="E38" s="34"/>
      <c r="F38" s="34"/>
      <c r="G38" s="22">
        <f>C38*D38</f>
        <v>45000</v>
      </c>
      <c r="H38" s="11">
        <f t="shared" si="0"/>
        <v>13600800</v>
      </c>
      <c r="J38" s="19"/>
      <c r="K38" s="20"/>
    </row>
    <row r="39" spans="1:11" ht="15.75" x14ac:dyDescent="0.25">
      <c r="A39" s="15"/>
      <c r="B39" s="31" t="s">
        <v>13</v>
      </c>
      <c r="C39" s="31"/>
      <c r="D39" s="32">
        <v>100000</v>
      </c>
      <c r="E39" s="34"/>
      <c r="F39" s="34"/>
      <c r="G39" s="22">
        <v>100000</v>
      </c>
      <c r="H39" s="11">
        <f t="shared" si="0"/>
        <v>13500800</v>
      </c>
      <c r="J39" s="19"/>
      <c r="K39" s="20"/>
    </row>
    <row r="40" spans="1:11" ht="15.75" x14ac:dyDescent="0.25">
      <c r="A40" s="15"/>
      <c r="B40" s="31" t="s">
        <v>25</v>
      </c>
      <c r="C40" s="31">
        <v>60</v>
      </c>
      <c r="D40" s="32">
        <v>3000</v>
      </c>
      <c r="E40" s="34"/>
      <c r="F40" s="34"/>
      <c r="G40" s="22">
        <f>C40*D40</f>
        <v>180000</v>
      </c>
      <c r="H40" s="11">
        <f t="shared" si="0"/>
        <v>13320800</v>
      </c>
      <c r="J40" s="19"/>
      <c r="K40" s="20"/>
    </row>
    <row r="41" spans="1:11" ht="15.75" x14ac:dyDescent="0.25">
      <c r="A41" s="15"/>
      <c r="B41" s="31"/>
      <c r="C41" s="31"/>
      <c r="D41" s="32"/>
      <c r="E41" s="34"/>
      <c r="F41" s="34"/>
      <c r="G41" s="22">
        <f t="shared" ref="G41:G46" si="3">C41*D41</f>
        <v>0</v>
      </c>
      <c r="H41" s="11">
        <f t="shared" si="0"/>
        <v>13320800</v>
      </c>
      <c r="J41" s="19"/>
      <c r="K41" s="20"/>
    </row>
    <row r="42" spans="1:11" ht="15.75" x14ac:dyDescent="0.25">
      <c r="A42" s="15"/>
      <c r="B42" s="31"/>
      <c r="C42" s="31"/>
      <c r="D42" s="32"/>
      <c r="E42" s="34"/>
      <c r="F42" s="34"/>
      <c r="G42" s="22">
        <f t="shared" si="3"/>
        <v>0</v>
      </c>
      <c r="H42" s="11">
        <f t="shared" si="0"/>
        <v>13320800</v>
      </c>
      <c r="J42" s="19"/>
      <c r="K42" s="20"/>
    </row>
    <row r="43" spans="1:11" ht="15.75" x14ac:dyDescent="0.25">
      <c r="A43" s="15"/>
      <c r="B43" s="31"/>
      <c r="C43" s="31"/>
      <c r="D43" s="32"/>
      <c r="E43" s="34"/>
      <c r="F43" s="34"/>
      <c r="G43" s="22">
        <f t="shared" si="3"/>
        <v>0</v>
      </c>
      <c r="H43" s="11">
        <f t="shared" si="0"/>
        <v>13320800</v>
      </c>
      <c r="J43" s="19"/>
      <c r="K43" s="20"/>
    </row>
    <row r="44" spans="1:11" ht="15.75" x14ac:dyDescent="0.25">
      <c r="A44" s="15"/>
      <c r="B44" s="31"/>
      <c r="C44" s="31"/>
      <c r="D44" s="32"/>
      <c r="E44" s="34"/>
      <c r="F44" s="34"/>
      <c r="G44" s="22">
        <f t="shared" si="3"/>
        <v>0</v>
      </c>
      <c r="H44" s="11">
        <f t="shared" si="0"/>
        <v>13320800</v>
      </c>
      <c r="J44" s="19"/>
      <c r="K44" s="20"/>
    </row>
    <row r="45" spans="1:11" ht="15.75" x14ac:dyDescent="0.25">
      <c r="A45" s="15"/>
      <c r="B45" s="31"/>
      <c r="C45" s="31"/>
      <c r="D45" s="32"/>
      <c r="E45" s="34"/>
      <c r="F45" s="34"/>
      <c r="G45" s="22"/>
      <c r="H45" s="11">
        <f t="shared" si="0"/>
        <v>13320800</v>
      </c>
      <c r="J45" s="19"/>
      <c r="K45" s="20"/>
    </row>
    <row r="46" spans="1:11" ht="15.75" x14ac:dyDescent="0.25">
      <c r="A46" s="15"/>
      <c r="B46" s="31"/>
      <c r="C46" s="31"/>
      <c r="D46" s="32"/>
      <c r="E46" s="34"/>
      <c r="F46" s="34"/>
      <c r="G46" s="22">
        <f t="shared" si="3"/>
        <v>0</v>
      </c>
      <c r="H46" s="11">
        <f t="shared" si="0"/>
        <v>13320800</v>
      </c>
      <c r="J46" s="19"/>
      <c r="K46" s="20"/>
    </row>
    <row r="47" spans="1:11" ht="15.75" x14ac:dyDescent="0.25">
      <c r="A47" s="23" t="s">
        <v>152</v>
      </c>
      <c r="B47" s="23"/>
      <c r="C47" s="23"/>
      <c r="D47" s="24"/>
      <c r="E47" s="25">
        <f>SUM(E5:E21)</f>
        <v>500000</v>
      </c>
      <c r="F47" s="25">
        <f>SUM(F5:F21)</f>
        <v>15000000</v>
      </c>
      <c r="G47" s="43">
        <f>SUM(G5:G46)</f>
        <v>6708500</v>
      </c>
      <c r="H47" s="45">
        <f>H4+E48-G47</f>
        <v>13320800</v>
      </c>
    </row>
    <row r="48" spans="1:11" ht="15.75" x14ac:dyDescent="0.25">
      <c r="A48" s="47" t="s">
        <v>153</v>
      </c>
      <c r="B48" s="48"/>
      <c r="C48" s="26"/>
      <c r="D48" s="27"/>
      <c r="E48" s="49">
        <f>E47+F47</f>
        <v>15500000</v>
      </c>
      <c r="F48" s="50"/>
      <c r="G48" s="44"/>
      <c r="H48" s="46"/>
    </row>
  </sheetData>
  <mergeCells count="6">
    <mergeCell ref="A1:H1"/>
    <mergeCell ref="E2:F2"/>
    <mergeCell ref="G47:G48"/>
    <mergeCell ref="H47:H48"/>
    <mergeCell ref="A48:B48"/>
    <mergeCell ref="E48:F4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31" workbookViewId="0">
      <selection activeCell="J47" sqref="J47"/>
    </sheetView>
  </sheetViews>
  <sheetFormatPr defaultRowHeight="15" x14ac:dyDescent="0.25"/>
  <cols>
    <col min="1" max="1" width="23" bestFit="1" customWidth="1"/>
    <col min="2" max="2" width="23.42578125" bestFit="1" customWidth="1"/>
    <col min="5" max="5" width="13.7109375" bestFit="1" customWidth="1"/>
    <col min="6" max="6" width="14.5703125" bestFit="1" customWidth="1"/>
    <col min="7" max="7" width="13.42578125" bestFit="1" customWidth="1"/>
    <col min="8" max="8" width="14.5703125" bestFit="1" customWidth="1"/>
    <col min="11" max="11" width="12.28515625" bestFit="1" customWidth="1"/>
  </cols>
  <sheetData>
    <row r="1" spans="1:11" ht="18.75" x14ac:dyDescent="0.25">
      <c r="A1" s="39" t="s">
        <v>137</v>
      </c>
      <c r="B1" s="40"/>
      <c r="C1" s="40"/>
      <c r="D1" s="40"/>
      <c r="E1" s="40"/>
      <c r="F1" s="40"/>
      <c r="G1" s="40"/>
      <c r="H1" s="41"/>
    </row>
    <row r="2" spans="1:11" ht="15.75" x14ac:dyDescent="0.25">
      <c r="A2" s="1" t="s">
        <v>0</v>
      </c>
      <c r="B2" s="2" t="s">
        <v>1</v>
      </c>
      <c r="C2" s="2" t="s">
        <v>2</v>
      </c>
      <c r="D2" s="2" t="s">
        <v>3</v>
      </c>
      <c r="E2" s="42" t="s">
        <v>4</v>
      </c>
      <c r="F2" s="42"/>
      <c r="G2" s="37" t="s">
        <v>5</v>
      </c>
      <c r="H2" s="37" t="s">
        <v>6</v>
      </c>
    </row>
    <row r="3" spans="1:11" ht="15.75" x14ac:dyDescent="0.25">
      <c r="A3" s="1"/>
      <c r="B3" s="2"/>
      <c r="C3" s="2"/>
      <c r="D3" s="2"/>
      <c r="E3" s="37" t="s">
        <v>7</v>
      </c>
      <c r="F3" s="37" t="s">
        <v>8</v>
      </c>
      <c r="G3" s="37"/>
      <c r="H3" s="37"/>
    </row>
    <row r="4" spans="1:11" ht="15.75" x14ac:dyDescent="0.25">
      <c r="A4" s="4" t="s">
        <v>138</v>
      </c>
      <c r="B4" s="4"/>
      <c r="C4" s="4"/>
      <c r="D4" s="4"/>
      <c r="E4" s="5"/>
      <c r="F4" s="5"/>
      <c r="G4" s="5"/>
      <c r="H4" s="6">
        <v>13320800</v>
      </c>
    </row>
    <row r="5" spans="1:11" ht="15.75" x14ac:dyDescent="0.25">
      <c r="A5" s="7"/>
      <c r="B5" s="8"/>
      <c r="C5" s="9"/>
      <c r="D5" s="9"/>
      <c r="E5" s="10"/>
      <c r="F5" s="10"/>
      <c r="G5" s="10"/>
      <c r="H5" s="11">
        <f>H4+E5+F5-G5</f>
        <v>13320800</v>
      </c>
    </row>
    <row r="6" spans="1:11" ht="15.75" x14ac:dyDescent="0.25">
      <c r="A6" s="7" t="s">
        <v>139</v>
      </c>
      <c r="B6" s="8" t="s">
        <v>140</v>
      </c>
      <c r="C6" s="9"/>
      <c r="D6" s="9"/>
      <c r="E6" s="10">
        <v>1000000</v>
      </c>
      <c r="F6" s="10"/>
      <c r="G6" s="10"/>
      <c r="H6" s="11">
        <f t="shared" ref="H6:H46" si="0">H5+E6+F6-G6</f>
        <v>14320800</v>
      </c>
    </row>
    <row r="7" spans="1:11" ht="15.75" x14ac:dyDescent="0.25">
      <c r="A7" s="7" t="s">
        <v>141</v>
      </c>
      <c r="B7" s="8" t="s">
        <v>116</v>
      </c>
      <c r="C7" s="9"/>
      <c r="D7" s="9"/>
      <c r="E7" s="10"/>
      <c r="F7" s="10">
        <v>5000000</v>
      </c>
      <c r="G7" s="10"/>
      <c r="H7" s="11">
        <f t="shared" si="0"/>
        <v>19320800</v>
      </c>
    </row>
    <row r="8" spans="1:11" ht="15.75" x14ac:dyDescent="0.25">
      <c r="A8" s="7" t="s">
        <v>142</v>
      </c>
      <c r="B8" s="8" t="s">
        <v>116</v>
      </c>
      <c r="C8" s="9"/>
      <c r="D8" s="9"/>
      <c r="E8" s="10"/>
      <c r="F8" s="10">
        <v>5000000</v>
      </c>
      <c r="G8" s="10"/>
      <c r="H8" s="11">
        <f t="shared" si="0"/>
        <v>24320800</v>
      </c>
    </row>
    <row r="9" spans="1:11" ht="15.75" x14ac:dyDescent="0.25">
      <c r="A9" s="7" t="s">
        <v>143</v>
      </c>
      <c r="B9" s="8" t="s">
        <v>144</v>
      </c>
      <c r="C9" s="9"/>
      <c r="D9" s="9"/>
      <c r="E9" s="10">
        <v>500000</v>
      </c>
      <c r="F9" s="10"/>
      <c r="G9" s="10"/>
      <c r="H9" s="11">
        <f t="shared" si="0"/>
        <v>24820800</v>
      </c>
    </row>
    <row r="10" spans="1:11" ht="15.75" x14ac:dyDescent="0.25">
      <c r="A10" s="38" t="s">
        <v>145</v>
      </c>
      <c r="B10" s="31" t="s">
        <v>10</v>
      </c>
      <c r="C10" s="31">
        <v>26</v>
      </c>
      <c r="D10" s="32">
        <v>26000</v>
      </c>
      <c r="E10" s="33"/>
      <c r="F10" s="33"/>
      <c r="G10" s="14">
        <f>C10*D10</f>
        <v>676000</v>
      </c>
      <c r="H10" s="11">
        <f t="shared" si="0"/>
        <v>24144800</v>
      </c>
    </row>
    <row r="11" spans="1:11" ht="15.75" x14ac:dyDescent="0.25">
      <c r="A11" s="15"/>
      <c r="B11" s="31" t="s">
        <v>11</v>
      </c>
      <c r="C11" s="31">
        <v>4</v>
      </c>
      <c r="D11" s="32">
        <v>130000</v>
      </c>
      <c r="E11" s="33"/>
      <c r="F11" s="33"/>
      <c r="G11" s="14">
        <f t="shared" ref="G11:G21" si="1">C11*D11</f>
        <v>520000</v>
      </c>
      <c r="H11" s="11">
        <f t="shared" si="0"/>
        <v>23624800</v>
      </c>
      <c r="I11" s="16"/>
    </row>
    <row r="12" spans="1:11" ht="15.75" x14ac:dyDescent="0.25">
      <c r="A12" s="15"/>
      <c r="B12" s="31" t="s">
        <v>12</v>
      </c>
      <c r="C12" s="31">
        <v>0.5</v>
      </c>
      <c r="D12" s="32">
        <v>30000</v>
      </c>
      <c r="E12" s="33"/>
      <c r="F12" s="33"/>
      <c r="G12" s="14">
        <f t="shared" si="1"/>
        <v>15000</v>
      </c>
      <c r="H12" s="11">
        <f t="shared" si="0"/>
        <v>23609800</v>
      </c>
    </row>
    <row r="13" spans="1:11" ht="15.75" x14ac:dyDescent="0.25">
      <c r="A13" s="15"/>
      <c r="B13" s="31" t="s">
        <v>13</v>
      </c>
      <c r="C13" s="31"/>
      <c r="D13" s="32">
        <v>80000</v>
      </c>
      <c r="E13" s="33"/>
      <c r="F13" s="33"/>
      <c r="G13" s="14">
        <v>80000</v>
      </c>
      <c r="H13" s="11">
        <f t="shared" si="0"/>
        <v>23529800</v>
      </c>
    </row>
    <row r="14" spans="1:11" ht="15.75" x14ac:dyDescent="0.25">
      <c r="A14" s="15"/>
      <c r="B14" s="31" t="s">
        <v>14</v>
      </c>
      <c r="C14" s="31">
        <v>2</v>
      </c>
      <c r="D14" s="32">
        <v>52000</v>
      </c>
      <c r="E14" s="33"/>
      <c r="F14" s="33"/>
      <c r="G14" s="14">
        <f t="shared" si="1"/>
        <v>104000</v>
      </c>
      <c r="H14" s="11">
        <f t="shared" si="0"/>
        <v>23425800</v>
      </c>
    </row>
    <row r="15" spans="1:11" ht="15.75" x14ac:dyDescent="0.25">
      <c r="A15" s="15"/>
      <c r="B15" s="31" t="s">
        <v>15</v>
      </c>
      <c r="C15" s="31">
        <v>2</v>
      </c>
      <c r="D15" s="32">
        <v>21000</v>
      </c>
      <c r="E15" s="33"/>
      <c r="F15" s="33"/>
      <c r="G15" s="14">
        <f t="shared" si="1"/>
        <v>42000</v>
      </c>
      <c r="H15" s="11">
        <f t="shared" si="0"/>
        <v>23383800</v>
      </c>
      <c r="J15" s="17" t="s">
        <v>86</v>
      </c>
      <c r="K15" s="18">
        <f>SUM(G10:G21)</f>
        <v>2720000</v>
      </c>
    </row>
    <row r="16" spans="1:11" ht="15.75" x14ac:dyDescent="0.25">
      <c r="A16" s="15"/>
      <c r="B16" s="31" t="s">
        <v>17</v>
      </c>
      <c r="C16" s="31">
        <v>0.5</v>
      </c>
      <c r="D16" s="32">
        <v>81000</v>
      </c>
      <c r="E16" s="33"/>
      <c r="F16" s="33"/>
      <c r="G16" s="14">
        <f t="shared" si="1"/>
        <v>40500</v>
      </c>
      <c r="H16" s="11">
        <f t="shared" si="0"/>
        <v>23343300</v>
      </c>
      <c r="J16" s="17" t="s">
        <v>87</v>
      </c>
      <c r="K16" s="18">
        <f>SUM(G23:G28)</f>
        <v>1334000</v>
      </c>
    </row>
    <row r="17" spans="1:11" ht="15.75" x14ac:dyDescent="0.25">
      <c r="A17" s="15"/>
      <c r="B17" s="31" t="s">
        <v>19</v>
      </c>
      <c r="C17" s="31">
        <v>1</v>
      </c>
      <c r="D17" s="32">
        <v>30000</v>
      </c>
      <c r="E17" s="33"/>
      <c r="F17" s="33"/>
      <c r="G17" s="14">
        <f t="shared" si="1"/>
        <v>30000</v>
      </c>
      <c r="H17" s="11">
        <f t="shared" si="0"/>
        <v>23313300</v>
      </c>
      <c r="J17" s="17" t="s">
        <v>88</v>
      </c>
      <c r="K17" s="18">
        <f>SUM(G30:G34)</f>
        <v>1503000</v>
      </c>
    </row>
    <row r="18" spans="1:11" ht="15.75" x14ac:dyDescent="0.25">
      <c r="A18" s="15"/>
      <c r="B18" s="31" t="s">
        <v>21</v>
      </c>
      <c r="C18" s="31">
        <v>2</v>
      </c>
      <c r="D18" s="32">
        <v>12000</v>
      </c>
      <c r="E18" s="33"/>
      <c r="F18" s="33"/>
      <c r="G18" s="14">
        <f t="shared" si="1"/>
        <v>24000</v>
      </c>
      <c r="H18" s="11">
        <f t="shared" si="0"/>
        <v>23289300</v>
      </c>
      <c r="J18" s="17" t="s">
        <v>89</v>
      </c>
      <c r="K18" s="18">
        <f>SUM(G36:G40)</f>
        <v>1523000</v>
      </c>
    </row>
    <row r="19" spans="1:11" ht="15.75" x14ac:dyDescent="0.25">
      <c r="A19" s="15"/>
      <c r="B19" s="31" t="s">
        <v>23</v>
      </c>
      <c r="C19" s="31"/>
      <c r="D19" s="32"/>
      <c r="E19" s="33"/>
      <c r="F19" s="33"/>
      <c r="G19" s="14">
        <v>700000</v>
      </c>
      <c r="H19" s="11">
        <f t="shared" si="0"/>
        <v>22589300</v>
      </c>
      <c r="J19" s="17" t="s">
        <v>90</v>
      </c>
      <c r="K19" s="18">
        <f>SUM(G42:G47)</f>
        <v>2206000</v>
      </c>
    </row>
    <row r="20" spans="1:11" ht="15.75" x14ac:dyDescent="0.25">
      <c r="A20" s="15"/>
      <c r="B20" s="31" t="s">
        <v>24</v>
      </c>
      <c r="C20" s="31">
        <v>1</v>
      </c>
      <c r="D20" s="32">
        <v>340000</v>
      </c>
      <c r="E20" s="33"/>
      <c r="F20" s="33"/>
      <c r="G20" s="14">
        <v>340000</v>
      </c>
      <c r="H20" s="11">
        <f t="shared" si="0"/>
        <v>22249300</v>
      </c>
      <c r="J20" s="19"/>
      <c r="K20" s="20"/>
    </row>
    <row r="21" spans="1:11" ht="15.75" x14ac:dyDescent="0.25">
      <c r="A21" s="15"/>
      <c r="B21" s="31" t="s">
        <v>25</v>
      </c>
      <c r="C21" s="31">
        <v>45</v>
      </c>
      <c r="D21" s="32">
        <v>3300</v>
      </c>
      <c r="E21" s="34"/>
      <c r="F21" s="34"/>
      <c r="G21" s="14">
        <f t="shared" si="1"/>
        <v>148500</v>
      </c>
      <c r="H21" s="11">
        <f t="shared" si="0"/>
        <v>22100800</v>
      </c>
      <c r="J21" s="19"/>
      <c r="K21" s="20"/>
    </row>
    <row r="22" spans="1:11" ht="15.75" x14ac:dyDescent="0.25">
      <c r="A22" s="15"/>
      <c r="B22" s="31"/>
      <c r="C22" s="31"/>
      <c r="D22" s="32"/>
      <c r="E22" s="34"/>
      <c r="F22" s="34"/>
      <c r="G22" s="14"/>
      <c r="H22" s="11"/>
      <c r="J22" s="19"/>
      <c r="K22" s="20"/>
    </row>
    <row r="23" spans="1:11" ht="15.75" x14ac:dyDescent="0.25">
      <c r="A23" s="38" t="s">
        <v>146</v>
      </c>
      <c r="B23" s="31" t="s">
        <v>10</v>
      </c>
      <c r="C23" s="31">
        <v>22</v>
      </c>
      <c r="D23" s="32">
        <v>26000</v>
      </c>
      <c r="E23" s="34"/>
      <c r="F23" s="34"/>
      <c r="G23" s="22">
        <f>C23*D23</f>
        <v>572000</v>
      </c>
      <c r="H23" s="11">
        <f>H21+E23+F23-G23</f>
        <v>21528800</v>
      </c>
      <c r="J23" s="19"/>
      <c r="K23" s="20"/>
    </row>
    <row r="24" spans="1:11" ht="15.75" x14ac:dyDescent="0.25">
      <c r="A24" s="15"/>
      <c r="B24" s="31" t="s">
        <v>11</v>
      </c>
      <c r="C24" s="31">
        <v>4</v>
      </c>
      <c r="D24" s="32">
        <v>130000</v>
      </c>
      <c r="E24" s="34"/>
      <c r="F24" s="34"/>
      <c r="G24" s="22">
        <f>C24*D24</f>
        <v>520000</v>
      </c>
      <c r="H24" s="11">
        <f t="shared" si="0"/>
        <v>21008800</v>
      </c>
      <c r="J24" s="19"/>
      <c r="K24" s="20"/>
    </row>
    <row r="25" spans="1:11" ht="15.75" x14ac:dyDescent="0.25">
      <c r="A25" s="15"/>
      <c r="B25" s="31" t="s">
        <v>12</v>
      </c>
      <c r="C25" s="31">
        <v>1</v>
      </c>
      <c r="D25" s="32">
        <v>30000</v>
      </c>
      <c r="E25" s="34"/>
      <c r="F25" s="34"/>
      <c r="G25" s="22">
        <f>C25*D25</f>
        <v>30000</v>
      </c>
      <c r="H25" s="11">
        <f t="shared" si="0"/>
        <v>20978800</v>
      </c>
      <c r="J25" s="19"/>
      <c r="K25" s="20"/>
    </row>
    <row r="26" spans="1:11" ht="15.75" x14ac:dyDescent="0.25">
      <c r="A26" s="15"/>
      <c r="B26" s="31" t="s">
        <v>13</v>
      </c>
      <c r="C26" s="31"/>
      <c r="D26" s="32">
        <v>50000</v>
      </c>
      <c r="E26" s="34"/>
      <c r="F26" s="34"/>
      <c r="G26" s="22">
        <v>50000</v>
      </c>
      <c r="H26" s="11">
        <f t="shared" si="0"/>
        <v>20928800</v>
      </c>
      <c r="J26" s="19"/>
      <c r="K26" s="20"/>
    </row>
    <row r="27" spans="1:11" ht="15.75" x14ac:dyDescent="0.25">
      <c r="A27" s="15"/>
      <c r="B27" s="31" t="s">
        <v>25</v>
      </c>
      <c r="C27" s="31">
        <v>40</v>
      </c>
      <c r="D27" s="32">
        <v>3300</v>
      </c>
      <c r="E27" s="34"/>
      <c r="F27" s="34"/>
      <c r="G27" s="22">
        <f>C27*D27</f>
        <v>132000</v>
      </c>
      <c r="H27" s="11">
        <f t="shared" si="0"/>
        <v>20796800</v>
      </c>
      <c r="J27" s="19"/>
      <c r="K27" s="20"/>
    </row>
    <row r="28" spans="1:11" ht="15.75" x14ac:dyDescent="0.25">
      <c r="A28" s="15"/>
      <c r="B28" s="31" t="s">
        <v>26</v>
      </c>
      <c r="C28" s="31">
        <v>5</v>
      </c>
      <c r="D28" s="32">
        <v>6000</v>
      </c>
      <c r="E28" s="34"/>
      <c r="F28" s="34"/>
      <c r="G28" s="22">
        <f>C28*D28</f>
        <v>30000</v>
      </c>
      <c r="H28" s="11">
        <f t="shared" si="0"/>
        <v>20766800</v>
      </c>
      <c r="J28" s="19"/>
      <c r="K28" s="20"/>
    </row>
    <row r="29" spans="1:11" ht="15.75" x14ac:dyDescent="0.25">
      <c r="A29" s="15"/>
      <c r="B29" s="31"/>
      <c r="C29" s="31"/>
      <c r="D29" s="32"/>
      <c r="E29" s="34"/>
      <c r="F29" s="34"/>
      <c r="G29" s="22"/>
      <c r="H29" s="11"/>
      <c r="J29" s="19"/>
      <c r="K29" s="20"/>
    </row>
    <row r="30" spans="1:11" ht="15.75" x14ac:dyDescent="0.25">
      <c r="A30" s="38" t="s">
        <v>147</v>
      </c>
      <c r="B30" s="31" t="s">
        <v>10</v>
      </c>
      <c r="C30" s="31">
        <v>28</v>
      </c>
      <c r="D30" s="32">
        <v>26000</v>
      </c>
      <c r="E30" s="34"/>
      <c r="F30" s="34"/>
      <c r="G30" s="22">
        <f>C30*D30</f>
        <v>728000</v>
      </c>
      <c r="H30" s="11">
        <f>H28+E30+F30-G30</f>
        <v>20038800</v>
      </c>
      <c r="J30" s="19"/>
      <c r="K30" s="20"/>
    </row>
    <row r="31" spans="1:11" ht="15.75" x14ac:dyDescent="0.25">
      <c r="A31" s="15"/>
      <c r="B31" s="31" t="s">
        <v>11</v>
      </c>
      <c r="C31" s="31">
        <v>4</v>
      </c>
      <c r="D31" s="32">
        <v>130000</v>
      </c>
      <c r="E31" s="34"/>
      <c r="F31" s="34"/>
      <c r="G31" s="22">
        <f t="shared" ref="G31:G32" si="2">C31*D31</f>
        <v>520000</v>
      </c>
      <c r="H31" s="11">
        <f t="shared" si="0"/>
        <v>19518800</v>
      </c>
      <c r="J31" s="19"/>
      <c r="K31" s="20"/>
    </row>
    <row r="32" spans="1:11" ht="15.75" x14ac:dyDescent="0.25">
      <c r="A32" s="15"/>
      <c r="B32" s="31" t="s">
        <v>12</v>
      </c>
      <c r="C32" s="31">
        <v>1</v>
      </c>
      <c r="D32" s="32">
        <v>40000</v>
      </c>
      <c r="E32" s="34"/>
      <c r="F32" s="34"/>
      <c r="G32" s="22">
        <f t="shared" si="2"/>
        <v>40000</v>
      </c>
      <c r="H32" s="11">
        <f t="shared" si="0"/>
        <v>19478800</v>
      </c>
      <c r="J32" s="19"/>
      <c r="K32" s="20"/>
    </row>
    <row r="33" spans="1:11" ht="15.75" x14ac:dyDescent="0.25">
      <c r="A33" s="15"/>
      <c r="B33" s="31" t="s">
        <v>13</v>
      </c>
      <c r="C33" s="31"/>
      <c r="D33" s="32">
        <v>50000</v>
      </c>
      <c r="E33" s="34"/>
      <c r="F33" s="34"/>
      <c r="G33" s="22">
        <v>50000</v>
      </c>
      <c r="H33" s="11">
        <f t="shared" si="0"/>
        <v>19428800</v>
      </c>
      <c r="J33" s="19"/>
      <c r="K33" s="20"/>
    </row>
    <row r="34" spans="1:11" ht="15.75" x14ac:dyDescent="0.25">
      <c r="A34" s="15"/>
      <c r="B34" s="31" t="s">
        <v>25</v>
      </c>
      <c r="C34" s="31">
        <v>50</v>
      </c>
      <c r="D34" s="32">
        <v>3300</v>
      </c>
      <c r="E34" s="34"/>
      <c r="F34" s="34"/>
      <c r="G34" s="22">
        <f>C34*D34</f>
        <v>165000</v>
      </c>
      <c r="H34" s="11">
        <f t="shared" si="0"/>
        <v>19263800</v>
      </c>
      <c r="J34" s="19"/>
      <c r="K34" s="20"/>
    </row>
    <row r="35" spans="1:11" ht="15.75" x14ac:dyDescent="0.25">
      <c r="A35" s="15"/>
      <c r="B35" s="31"/>
      <c r="C35" s="31"/>
      <c r="D35" s="32"/>
      <c r="E35" s="34"/>
      <c r="F35" s="34"/>
      <c r="G35" s="22"/>
      <c r="H35" s="11"/>
      <c r="J35" s="19"/>
      <c r="K35" s="20"/>
    </row>
    <row r="36" spans="1:11" ht="15.75" x14ac:dyDescent="0.25">
      <c r="A36" s="38" t="s">
        <v>148</v>
      </c>
      <c r="B36" s="31" t="s">
        <v>10</v>
      </c>
      <c r="C36" s="31">
        <v>28</v>
      </c>
      <c r="D36" s="32">
        <v>26000</v>
      </c>
      <c r="E36" s="34"/>
      <c r="F36" s="34"/>
      <c r="G36" s="22">
        <f>C36*D36</f>
        <v>728000</v>
      </c>
      <c r="H36" s="11">
        <f>H34+E36+F36-G36</f>
        <v>18535800</v>
      </c>
      <c r="J36" s="19"/>
      <c r="K36" s="20"/>
    </row>
    <row r="37" spans="1:11" ht="15.75" x14ac:dyDescent="0.25">
      <c r="A37" s="15"/>
      <c r="B37" s="31" t="s">
        <v>11</v>
      </c>
      <c r="C37" s="31">
        <v>4</v>
      </c>
      <c r="D37" s="32">
        <v>130000</v>
      </c>
      <c r="E37" s="34"/>
      <c r="F37" s="34"/>
      <c r="G37" s="22">
        <f>C37*D37</f>
        <v>520000</v>
      </c>
      <c r="H37" s="11">
        <f t="shared" si="0"/>
        <v>18015800</v>
      </c>
      <c r="J37" s="19"/>
      <c r="K37" s="20"/>
    </row>
    <row r="38" spans="1:11" ht="15.75" x14ac:dyDescent="0.25">
      <c r="A38" s="15"/>
      <c r="B38" s="31" t="s">
        <v>12</v>
      </c>
      <c r="C38" s="31">
        <v>1</v>
      </c>
      <c r="D38" s="32">
        <v>45000</v>
      </c>
      <c r="E38" s="34"/>
      <c r="F38" s="34"/>
      <c r="G38" s="22">
        <f>C38*D38</f>
        <v>45000</v>
      </c>
      <c r="H38" s="11">
        <f t="shared" si="0"/>
        <v>17970800</v>
      </c>
      <c r="J38" s="19"/>
      <c r="K38" s="20"/>
    </row>
    <row r="39" spans="1:11" ht="15.75" x14ac:dyDescent="0.25">
      <c r="A39" s="15"/>
      <c r="B39" s="31" t="s">
        <v>13</v>
      </c>
      <c r="C39" s="31"/>
      <c r="D39" s="32">
        <v>50000</v>
      </c>
      <c r="E39" s="34"/>
      <c r="F39" s="34"/>
      <c r="G39" s="22">
        <v>50000</v>
      </c>
      <c r="H39" s="11">
        <f t="shared" si="0"/>
        <v>17920800</v>
      </c>
      <c r="J39" s="19"/>
      <c r="K39" s="20"/>
    </row>
    <row r="40" spans="1:11" ht="15.75" x14ac:dyDescent="0.25">
      <c r="A40" s="15"/>
      <c r="B40" s="31" t="s">
        <v>25</v>
      </c>
      <c r="C40" s="31">
        <v>60</v>
      </c>
      <c r="D40" s="32">
        <v>3000</v>
      </c>
      <c r="E40" s="34"/>
      <c r="F40" s="34"/>
      <c r="G40" s="22">
        <f>C40*D40</f>
        <v>180000</v>
      </c>
      <c r="H40" s="11">
        <f t="shared" si="0"/>
        <v>17740800</v>
      </c>
      <c r="J40" s="19"/>
      <c r="K40" s="20"/>
    </row>
    <row r="41" spans="1:11" ht="15.75" x14ac:dyDescent="0.25">
      <c r="A41" s="15"/>
      <c r="B41" s="31"/>
      <c r="C41" s="31"/>
      <c r="D41" s="32"/>
      <c r="E41" s="34"/>
      <c r="F41" s="34"/>
      <c r="G41" s="22">
        <f t="shared" ref="G41:G47" si="3">C41*D41</f>
        <v>0</v>
      </c>
      <c r="H41" s="11">
        <f t="shared" si="0"/>
        <v>17740800</v>
      </c>
      <c r="J41" s="19"/>
      <c r="K41" s="20"/>
    </row>
    <row r="42" spans="1:11" ht="15.75" x14ac:dyDescent="0.25">
      <c r="A42" s="15" t="s">
        <v>149</v>
      </c>
      <c r="B42" s="31" t="s">
        <v>70</v>
      </c>
      <c r="C42" s="31">
        <v>26</v>
      </c>
      <c r="D42" s="32">
        <v>26000</v>
      </c>
      <c r="E42" s="34"/>
      <c r="F42" s="34"/>
      <c r="G42" s="22">
        <f t="shared" si="3"/>
        <v>676000</v>
      </c>
      <c r="H42" s="11">
        <f t="shared" si="0"/>
        <v>17064800</v>
      </c>
      <c r="J42" s="19"/>
      <c r="K42" s="20"/>
    </row>
    <row r="43" spans="1:11" ht="15.75" x14ac:dyDescent="0.25">
      <c r="A43" s="15"/>
      <c r="B43" s="31" t="s">
        <v>154</v>
      </c>
      <c r="C43" s="31"/>
      <c r="D43" s="32"/>
      <c r="E43" s="34"/>
      <c r="F43" s="34"/>
      <c r="G43" s="22">
        <v>750000</v>
      </c>
      <c r="H43" s="11">
        <f t="shared" si="0"/>
        <v>16314800</v>
      </c>
      <c r="J43" s="19"/>
      <c r="K43" s="20"/>
    </row>
    <row r="44" spans="1:11" ht="15.75" x14ac:dyDescent="0.25">
      <c r="A44" s="15"/>
      <c r="B44" s="31" t="s">
        <v>11</v>
      </c>
      <c r="C44" s="31">
        <v>4</v>
      </c>
      <c r="D44" s="32">
        <v>130000</v>
      </c>
      <c r="E44" s="34"/>
      <c r="F44" s="34"/>
      <c r="G44" s="22">
        <f t="shared" si="3"/>
        <v>520000</v>
      </c>
      <c r="H44" s="11">
        <f t="shared" si="0"/>
        <v>15794800</v>
      </c>
      <c r="J44" s="19"/>
      <c r="K44" s="20"/>
    </row>
    <row r="45" spans="1:11" ht="15.75" x14ac:dyDescent="0.25">
      <c r="A45" s="15"/>
      <c r="B45" s="31" t="s">
        <v>12</v>
      </c>
      <c r="C45" s="31">
        <v>1</v>
      </c>
      <c r="D45" s="32">
        <v>45000</v>
      </c>
      <c r="E45" s="34"/>
      <c r="F45" s="34"/>
      <c r="G45" s="22">
        <f t="shared" si="3"/>
        <v>45000</v>
      </c>
      <c r="H45" s="11">
        <f t="shared" si="0"/>
        <v>15749800</v>
      </c>
      <c r="J45" s="19"/>
      <c r="K45" s="20"/>
    </row>
    <row r="46" spans="1:11" ht="15.75" x14ac:dyDescent="0.25">
      <c r="A46" s="15"/>
      <c r="B46" s="31" t="s">
        <v>13</v>
      </c>
      <c r="C46" s="31"/>
      <c r="D46" s="32">
        <v>50000</v>
      </c>
      <c r="E46" s="34"/>
      <c r="F46" s="34"/>
      <c r="G46" s="22">
        <v>50000</v>
      </c>
      <c r="H46" s="11">
        <f t="shared" si="0"/>
        <v>15699800</v>
      </c>
      <c r="J46" s="19"/>
      <c r="K46" s="20"/>
    </row>
    <row r="47" spans="1:11" ht="15.75" x14ac:dyDescent="0.25">
      <c r="A47" s="15"/>
      <c r="B47" s="31" t="s">
        <v>25</v>
      </c>
      <c r="C47" s="31">
        <v>50</v>
      </c>
      <c r="D47" s="32">
        <v>3300</v>
      </c>
      <c r="E47" s="34"/>
      <c r="F47" s="34"/>
      <c r="G47" s="22">
        <f t="shared" si="3"/>
        <v>165000</v>
      </c>
      <c r="H47" s="11">
        <f>H46+E47+F47-G47</f>
        <v>15534800</v>
      </c>
      <c r="J47" s="19"/>
      <c r="K47" s="20"/>
    </row>
    <row r="48" spans="1:11" ht="15.75" x14ac:dyDescent="0.25">
      <c r="A48" s="23" t="s">
        <v>150</v>
      </c>
      <c r="B48" s="23"/>
      <c r="C48" s="23"/>
      <c r="D48" s="24"/>
      <c r="E48" s="25">
        <f>SUM(E5:E21)</f>
        <v>1500000</v>
      </c>
      <c r="F48" s="25">
        <f>SUM(F5:F21)</f>
        <v>10000000</v>
      </c>
      <c r="G48" s="43">
        <f>SUM(G5:G47)</f>
        <v>9286000</v>
      </c>
      <c r="H48" s="45">
        <f>H4+E49-G48</f>
        <v>15534800</v>
      </c>
    </row>
    <row r="49" spans="1:8" ht="15.75" x14ac:dyDescent="0.25">
      <c r="A49" s="47" t="s">
        <v>151</v>
      </c>
      <c r="B49" s="48"/>
      <c r="C49" s="26"/>
      <c r="D49" s="27"/>
      <c r="E49" s="49">
        <f>E48+F48</f>
        <v>11500000</v>
      </c>
      <c r="F49" s="50"/>
      <c r="G49" s="44"/>
      <c r="H49" s="46"/>
    </row>
  </sheetData>
  <mergeCells count="6">
    <mergeCell ref="A1:H1"/>
    <mergeCell ref="E2:F2"/>
    <mergeCell ref="G48:G49"/>
    <mergeCell ref="H48:H49"/>
    <mergeCell ref="A49:B49"/>
    <mergeCell ref="E49:F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T4</vt:lpstr>
      <vt:lpstr>T5</vt:lpstr>
      <vt:lpstr>T6-22</vt:lpstr>
      <vt:lpstr>T7-22</vt:lpstr>
      <vt:lpstr>T8-22</vt:lpstr>
      <vt:lpstr>T9-22</vt:lpstr>
      <vt:lpstr>T10-22</vt:lpstr>
      <vt:lpstr>T11-22</vt:lpstr>
      <vt:lpstr>T12-22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2023-05-22T16:25:03Z</dcterms:modified>
</cp:coreProperties>
</file>