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8"/>
  </bookViews>
  <sheets>
    <sheet name="12-22" sheetId="1" r:id="rId1"/>
    <sheet name="t3-23" sheetId="2" r:id="rId2"/>
    <sheet name="T4-23" sheetId="3" r:id="rId3"/>
    <sheet name="T5-23" sheetId="4" r:id="rId4"/>
    <sheet name="T6-23" sheetId="5" r:id="rId5"/>
    <sheet name="T7-23" sheetId="6" r:id="rId6"/>
    <sheet name="T8-23" sheetId="7" r:id="rId7"/>
    <sheet name="T9-23" sheetId="8" r:id="rId8"/>
    <sheet name="T10-23" sheetId="9" r:id="rId9"/>
  </sheets>
  <calcPr calcId="144525"/>
</workbook>
</file>

<file path=xl/calcChain.xml><?xml version="1.0" encoding="utf-8"?>
<calcChain xmlns="http://schemas.openxmlformats.org/spreadsheetml/2006/main">
  <c r="F25" i="9" l="1"/>
  <c r="F18" i="9"/>
  <c r="F19" i="9"/>
  <c r="F20" i="9"/>
  <c r="F21" i="9"/>
  <c r="F23" i="9"/>
  <c r="F24" i="9"/>
  <c r="F34" i="9"/>
  <c r="F32" i="9"/>
  <c r="F30" i="9"/>
  <c r="F29" i="9"/>
  <c r="F28" i="9"/>
  <c r="F27" i="9"/>
  <c r="F17" i="9"/>
  <c r="F13" i="9"/>
  <c r="F12" i="9"/>
  <c r="F11" i="9"/>
  <c r="F10" i="9"/>
  <c r="F9" i="9"/>
  <c r="F8" i="9"/>
  <c r="F6" i="9"/>
  <c r="F5" i="9"/>
  <c r="F4" i="9"/>
  <c r="F3" i="9"/>
  <c r="F35" i="9" l="1"/>
  <c r="F14" i="9"/>
  <c r="F45" i="9" s="1"/>
  <c r="F44" i="8"/>
  <c r="F12" i="8"/>
  <c r="F11" i="8"/>
  <c r="F33" i="8"/>
  <c r="F31" i="8"/>
  <c r="F29" i="8"/>
  <c r="F28" i="8"/>
  <c r="F27" i="8"/>
  <c r="F26" i="8"/>
  <c r="F23" i="8"/>
  <c r="F21" i="8"/>
  <c r="F20" i="8"/>
  <c r="F19" i="8"/>
  <c r="F18" i="8"/>
  <c r="F24" i="8" s="1"/>
  <c r="F17" i="8"/>
  <c r="F13" i="8"/>
  <c r="F10" i="8"/>
  <c r="F9" i="8"/>
  <c r="F8" i="8"/>
  <c r="F6" i="8"/>
  <c r="F5" i="8"/>
  <c r="F4" i="8"/>
  <c r="F3" i="8"/>
  <c r="F34" i="8" l="1"/>
  <c r="F14" i="8"/>
  <c r="F39" i="7"/>
  <c r="F38" i="7"/>
  <c r="F36" i="7"/>
  <c r="F35" i="7"/>
  <c r="F34" i="7"/>
  <c r="F31" i="7"/>
  <c r="F30" i="7"/>
  <c r="F29" i="7"/>
  <c r="F27" i="7"/>
  <c r="F26" i="7"/>
  <c r="F25" i="7"/>
  <c r="F24" i="7"/>
  <c r="F21" i="7"/>
  <c r="F19" i="7"/>
  <c r="F18" i="7"/>
  <c r="F17" i="7"/>
  <c r="F16" i="7"/>
  <c r="F15" i="7"/>
  <c r="F11" i="7"/>
  <c r="F10" i="7"/>
  <c r="F9" i="7"/>
  <c r="F8" i="7"/>
  <c r="F6" i="7"/>
  <c r="F5" i="7"/>
  <c r="F4" i="7"/>
  <c r="F3" i="7"/>
  <c r="F40" i="7" l="1"/>
  <c r="F32" i="7"/>
  <c r="F22" i="7"/>
  <c r="F12" i="7"/>
  <c r="F38" i="6"/>
  <c r="F35" i="6"/>
  <c r="F34" i="6"/>
  <c r="F33" i="6"/>
  <c r="F32" i="6"/>
  <c r="F42" i="6"/>
  <c r="F41" i="6"/>
  <c r="F39" i="6"/>
  <c r="F37" i="6"/>
  <c r="F43" i="6" s="1"/>
  <c r="F30" i="6"/>
  <c r="F29" i="6"/>
  <c r="F28" i="6"/>
  <c r="F27" i="6"/>
  <c r="F24" i="6"/>
  <c r="F22" i="6"/>
  <c r="F21" i="6"/>
  <c r="F20" i="6"/>
  <c r="F19" i="6"/>
  <c r="F18" i="6"/>
  <c r="F14" i="6"/>
  <c r="F13" i="6"/>
  <c r="F12" i="6"/>
  <c r="F11" i="6"/>
  <c r="F10" i="6"/>
  <c r="F9" i="6"/>
  <c r="F8" i="6"/>
  <c r="F6" i="6"/>
  <c r="F5" i="6"/>
  <c r="F4" i="6"/>
  <c r="F3" i="6"/>
  <c r="F42" i="7" l="1"/>
  <c r="F25" i="6"/>
  <c r="F15" i="6"/>
  <c r="F45" i="6" s="1"/>
  <c r="F14" i="5"/>
  <c r="F10" i="5"/>
  <c r="F11" i="5"/>
  <c r="F12" i="5"/>
  <c r="F13" i="5"/>
  <c r="F9" i="5"/>
  <c r="F8" i="5"/>
  <c r="F40" i="5"/>
  <c r="F39" i="5"/>
  <c r="F37" i="5"/>
  <c r="F35" i="5"/>
  <c r="F41" i="5" s="1"/>
  <c r="F30" i="5"/>
  <c r="F29" i="5"/>
  <c r="F28" i="5"/>
  <c r="F27" i="5"/>
  <c r="F24" i="5"/>
  <c r="F22" i="5"/>
  <c r="F21" i="5"/>
  <c r="F20" i="5"/>
  <c r="F19" i="5"/>
  <c r="F25" i="5" s="1"/>
  <c r="F18" i="5"/>
  <c r="F6" i="5"/>
  <c r="F5" i="5"/>
  <c r="F4" i="5"/>
  <c r="F3" i="5"/>
  <c r="F33" i="5" l="1"/>
  <c r="F15" i="5"/>
  <c r="F43" i="5" s="1"/>
  <c r="F40" i="4"/>
  <c r="F39" i="4"/>
  <c r="F37" i="4"/>
  <c r="F36" i="4"/>
  <c r="F35" i="4"/>
  <c r="F41" i="4" s="1"/>
  <c r="F30" i="4"/>
  <c r="F29" i="4"/>
  <c r="F28" i="4"/>
  <c r="F27" i="4"/>
  <c r="F24" i="4"/>
  <c r="F22" i="4"/>
  <c r="F21" i="4"/>
  <c r="F20" i="4"/>
  <c r="F19" i="4"/>
  <c r="F25" i="4" s="1"/>
  <c r="F18" i="4"/>
  <c r="F6" i="4"/>
  <c r="F5" i="4"/>
  <c r="F4" i="4"/>
  <c r="F3" i="4"/>
  <c r="F15" i="4" s="1"/>
  <c r="F33" i="4" l="1"/>
  <c r="F43" i="4" s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5" i="2" s="1"/>
  <c r="F10" i="2"/>
  <c r="F11" i="2"/>
  <c r="F12" i="2"/>
  <c r="F13" i="2"/>
  <c r="F18" i="2"/>
  <c r="F19" i="2"/>
  <c r="F20" i="2"/>
  <c r="F21" i="2"/>
  <c r="F22" i="2"/>
  <c r="F24" i="2"/>
  <c r="F25" i="2"/>
  <c r="F27" i="2"/>
  <c r="F28" i="2"/>
  <c r="F33" i="2" s="1"/>
  <c r="F29" i="2"/>
  <c r="F30" i="2"/>
  <c r="F35" i="2"/>
  <c r="F41" i="2" s="1"/>
  <c r="F36" i="2"/>
  <c r="F37" i="2"/>
  <c r="F39" i="2"/>
  <c r="F40" i="2"/>
  <c r="F41" i="3" l="1"/>
  <c r="F33" i="3"/>
  <c r="F25" i="3"/>
  <c r="F15" i="3"/>
  <c r="F43" i="2"/>
  <c r="F34" i="1"/>
  <c r="F14" i="1"/>
  <c r="F33" i="1"/>
  <c r="F24" i="1"/>
  <c r="F20" i="1"/>
  <c r="F21" i="1"/>
  <c r="F22" i="1"/>
  <c r="F43" i="3" l="1"/>
  <c r="F10" i="1"/>
  <c r="F4" i="1"/>
  <c r="F27" i="1" l="1"/>
  <c r="F28" i="1"/>
  <c r="F29" i="1"/>
  <c r="F30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8" i="1"/>
  <c r="F25" i="1" s="1"/>
  <c r="F5" i="1"/>
  <c r="F6" i="1"/>
  <c r="F8" i="1"/>
  <c r="F9" i="1"/>
  <c r="F11" i="1"/>
  <c r="F12" i="1"/>
  <c r="F17" i="1"/>
  <c r="F3" i="1"/>
</calcChain>
</file>

<file path=xl/sharedStrings.xml><?xml version="1.0" encoding="utf-8"?>
<sst xmlns="http://schemas.openxmlformats.org/spreadsheetml/2006/main" count="326" uniqueCount="87">
  <si>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</si>
  <si>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</si>
  <si>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</si>
  <si>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</si>
  <si>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</si>
  <si>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</si>
  <si>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</si>
  <si>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</si>
  <si>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</si>
  <si>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</si>
  <si>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</si>
  <si>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</si>
  <si>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dầu ăn</t>
  </si>
  <si>
    <t>Bình ga</t>
  </si>
  <si>
    <t>Tổng</t>
  </si>
  <si>
    <t>bột canh</t>
  </si>
  <si>
    <t>CHI PHÍ CHÁO THÁNG 12 NĂM 2022</t>
  </si>
  <si>
    <t>.04/12</t>
  </si>
  <si>
    <t>Ủng hộ</t>
  </si>
  <si>
    <t>Hành lá + rau</t>
  </si>
  <si>
    <t>.11/12</t>
  </si>
  <si>
    <t>Hành lá + Rau</t>
  </si>
  <si>
    <t>.25/12</t>
  </si>
  <si>
    <t>GHI CHÚ</t>
  </si>
  <si>
    <t>T3-23</t>
  </si>
  <si>
    <t>CHI PHÍ CHÁO THÁNG 3 NĂM 2023</t>
  </si>
  <si>
    <t>lít</t>
  </si>
  <si>
    <t>Hạt nêm</t>
  </si>
  <si>
    <t>.05/03</t>
  </si>
  <si>
    <t>.12/03</t>
  </si>
  <si>
    <t>.19/03</t>
  </si>
  <si>
    <t>Thịt</t>
  </si>
  <si>
    <t>Hành lá- Rau</t>
  </si>
  <si>
    <t>.02/04</t>
  </si>
  <si>
    <t>Lít</t>
  </si>
  <si>
    <t>Kg</t>
  </si>
  <si>
    <t>900Gr</t>
  </si>
  <si>
    <t>12Kg</t>
  </si>
  <si>
    <t>Khẩu trang</t>
  </si>
  <si>
    <t>Bao tay</t>
  </si>
  <si>
    <t>.09/04</t>
  </si>
  <si>
    <t>.16/04</t>
  </si>
  <si>
    <t>Nghỉ nấu</t>
  </si>
  <si>
    <t>CHI PHÍ CHÁO THÁNG 4 NĂM 2023</t>
  </si>
  <si>
    <t>CHI PHÍ CHÁO THÁNG 5 NĂM 2023</t>
  </si>
  <si>
    <t>.07/04</t>
  </si>
  <si>
    <t>.14/05</t>
  </si>
  <si>
    <t>Bình gas</t>
  </si>
  <si>
    <t>.21/05</t>
  </si>
  <si>
    <t>28/05/2023</t>
  </si>
  <si>
    <t>CHI PHÍ CHÁO THÁNG 6 NĂM 2023</t>
  </si>
  <si>
    <t>.04/06</t>
  </si>
  <si>
    <t>Dầu ăn</t>
  </si>
  <si>
    <t>1 Lít</t>
  </si>
  <si>
    <t>0,9Kg</t>
  </si>
  <si>
    <t>Bột ngọt</t>
  </si>
  <si>
    <t>1Kg</t>
  </si>
  <si>
    <t>Xúp vifon</t>
  </si>
  <si>
    <t>Nước mắm truyền thống</t>
  </si>
  <si>
    <t>Bình 12Kg</t>
  </si>
  <si>
    <t>.11/06</t>
  </si>
  <si>
    <t>.18/06</t>
  </si>
  <si>
    <t>25/06</t>
  </si>
  <si>
    <t>Bù thiếu tiền hành ngày 25/12/22</t>
  </si>
  <si>
    <t>.01/07</t>
  </si>
  <si>
    <t>.15/07</t>
  </si>
  <si>
    <t>.29/07</t>
  </si>
  <si>
    <t>Xúp</t>
  </si>
  <si>
    <t>Thay bánh chuyển hướng xe đấy cháo</t>
  </si>
  <si>
    <t>CHI PHÍ CHÁO THÁNG 7 NĂM 2023</t>
  </si>
  <si>
    <t>CHI PHÍ CHÁO THÁNG 8 NĂM 2023</t>
  </si>
  <si>
    <t>.06/08</t>
  </si>
  <si>
    <t>.12/08</t>
  </si>
  <si>
    <t>.19/08</t>
  </si>
  <si>
    <t>Bình gas 12Kg</t>
  </si>
  <si>
    <t>CHI PHÍ CHÁO THÁNG 9 NĂM 2023</t>
  </si>
  <si>
    <t>.10/09</t>
  </si>
  <si>
    <t>Hạt nêm 0,9 kg</t>
  </si>
  <si>
    <t xml:space="preserve">Nước mắm </t>
  </si>
  <si>
    <t>Bột ngọt 0,9Kg</t>
  </si>
  <si>
    <t>.17/09</t>
  </si>
  <si>
    <t>.24/09</t>
  </si>
  <si>
    <t>CHI PHÍ CHÁO THÁNG 10 NĂM 2023</t>
  </si>
  <si>
    <t>.01/10</t>
  </si>
  <si>
    <t>.29/10</t>
  </si>
  <si>
    <t>Nước mắm Việt hương hải</t>
  </si>
  <si>
    <t>0,9L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</si>
</sst>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zoomScaleNormal="100" workbookViewId="0">
      <selection sqref="A1:G36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2" t="s">
        <v>16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17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18</v>
      </c>
    </row>
    <row r="5" spans="1:7" x14ac:dyDescent="0.25">
      <c r="C5" t="s">
        <v>8</v>
      </c>
      <c r="D5">
        <v>3</v>
      </c>
      <c r="E5" s="2">
        <v>12000</v>
      </c>
      <c r="F5" s="3">
        <f t="shared" ref="F5:F17" si="0">+D5*E5</f>
        <v>36000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19</v>
      </c>
      <c r="E7" s="2">
        <v>80000</v>
      </c>
      <c r="F7" s="3">
        <v>80000</v>
      </c>
    </row>
    <row r="8" spans="1:7" x14ac:dyDescent="0.25">
      <c r="C8" t="s">
        <v>10</v>
      </c>
      <c r="E8" s="2">
        <v>0</v>
      </c>
      <c r="F8" s="3">
        <f t="shared" si="0"/>
        <v>0</v>
      </c>
    </row>
    <row r="9" spans="1:7" x14ac:dyDescent="0.25">
      <c r="C9" t="s">
        <v>11</v>
      </c>
      <c r="E9" s="2"/>
      <c r="F9" s="3">
        <f t="shared" si="0"/>
        <v>0</v>
      </c>
    </row>
    <row r="10" spans="1:7" x14ac:dyDescent="0.25">
      <c r="C10" t="s">
        <v>15</v>
      </c>
      <c r="E10" s="2"/>
      <c r="F10" s="3">
        <f>+D10*E10</f>
        <v>0</v>
      </c>
    </row>
    <row r="11" spans="1:7" x14ac:dyDescent="0.25">
      <c r="C11" t="s">
        <v>12</v>
      </c>
      <c r="E11" s="2"/>
      <c r="F11" s="3">
        <f t="shared" si="0"/>
        <v>0</v>
      </c>
    </row>
    <row r="12" spans="1:7" x14ac:dyDescent="0.25">
      <c r="C12" t="s">
        <v>13</v>
      </c>
      <c r="D12">
        <v>1</v>
      </c>
      <c r="E12" s="2">
        <v>370000</v>
      </c>
      <c r="F12" s="3">
        <f t="shared" si="0"/>
        <v>370000</v>
      </c>
    </row>
    <row r="13" spans="1:7" x14ac:dyDescent="0.25">
      <c r="E13" s="2"/>
      <c r="F13" s="3"/>
    </row>
    <row r="14" spans="1:7" x14ac:dyDescent="0.25">
      <c r="E14" s="2"/>
      <c r="F14" s="4">
        <f>SUM(F3:F13)</f>
        <v>1368000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E17" s="2"/>
      <c r="F17" s="3">
        <f t="shared" si="0"/>
        <v>0</v>
      </c>
    </row>
    <row r="18" spans="1:7" x14ac:dyDescent="0.25">
      <c r="A18">
        <v>2</v>
      </c>
      <c r="B18" s="5" t="s">
        <v>20</v>
      </c>
      <c r="C18" t="s">
        <v>6</v>
      </c>
      <c r="D18">
        <v>6</v>
      </c>
      <c r="E18" s="2">
        <v>130000</v>
      </c>
      <c r="F18" s="3">
        <f>+D18*E18</f>
        <v>780000</v>
      </c>
    </row>
    <row r="19" spans="1:7" x14ac:dyDescent="0.25">
      <c r="B19" s="5"/>
      <c r="C19" t="s">
        <v>7</v>
      </c>
      <c r="D19">
        <v>8</v>
      </c>
      <c r="E19" s="2">
        <v>0</v>
      </c>
      <c r="F19" s="3"/>
      <c r="G19" t="s">
        <v>18</v>
      </c>
    </row>
    <row r="20" spans="1:7" x14ac:dyDescent="0.25">
      <c r="C20" t="s">
        <v>7</v>
      </c>
      <c r="D20">
        <v>4</v>
      </c>
      <c r="E20" s="2">
        <v>13000</v>
      </c>
      <c r="F20" s="3">
        <f t="shared" ref="F20:F24" si="1">+D20*E20</f>
        <v>52000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si="1"/>
        <v>45000</v>
      </c>
    </row>
    <row r="22" spans="1:7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1"/>
        <v>0</v>
      </c>
    </row>
    <row r="25" spans="1:7" x14ac:dyDescent="0.25">
      <c r="E25" s="2"/>
      <c r="F25" s="4">
        <f>SUM(F18:F24)</f>
        <v>1047000</v>
      </c>
    </row>
    <row r="26" spans="1:7" x14ac:dyDescent="0.25">
      <c r="E26" s="2"/>
      <c r="F26" s="4"/>
    </row>
    <row r="27" spans="1:7" x14ac:dyDescent="0.25">
      <c r="A27">
        <v>4</v>
      </c>
      <c r="B27" t="s">
        <v>22</v>
      </c>
      <c r="C27" t="s">
        <v>6</v>
      </c>
      <c r="D27">
        <v>6</v>
      </c>
      <c r="E27" s="2">
        <v>130000</v>
      </c>
      <c r="F27" s="3">
        <f t="shared" ref="F27:F83" si="2">+D27*E27</f>
        <v>780000</v>
      </c>
    </row>
    <row r="28" spans="1:7" x14ac:dyDescent="0.25">
      <c r="C28" t="s">
        <v>7</v>
      </c>
      <c r="D28">
        <v>12</v>
      </c>
      <c r="E28" s="2">
        <v>13000</v>
      </c>
      <c r="F28" s="3">
        <f t="shared" si="2"/>
        <v>156000</v>
      </c>
    </row>
    <row r="29" spans="1:7" x14ac:dyDescent="0.25">
      <c r="C29" t="s">
        <v>8</v>
      </c>
      <c r="D29">
        <v>3</v>
      </c>
      <c r="E29" s="2">
        <v>15000</v>
      </c>
      <c r="F29" s="3">
        <f t="shared" si="2"/>
        <v>45000</v>
      </c>
    </row>
    <row r="30" spans="1:7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7" x14ac:dyDescent="0.25">
      <c r="C31" t="s">
        <v>21</v>
      </c>
      <c r="D31">
        <v>1</v>
      </c>
      <c r="E31" s="2">
        <v>90000</v>
      </c>
      <c r="F31" s="3">
        <v>80000</v>
      </c>
    </row>
    <row r="32" spans="1:7" x14ac:dyDescent="0.25">
      <c r="E32" s="2"/>
      <c r="F32" s="3"/>
    </row>
    <row r="33" spans="1:6" x14ac:dyDescent="0.25">
      <c r="E33" s="2"/>
      <c r="F33" s="4">
        <f>SUM(F27:F32)</f>
        <v>1139000</v>
      </c>
    </row>
    <row r="34" spans="1:6" x14ac:dyDescent="0.25">
      <c r="A34" s="1" t="s">
        <v>14</v>
      </c>
      <c r="E34" s="2"/>
      <c r="F34" s="8">
        <f>F14+F25+F33</f>
        <v>3554000</v>
      </c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3"/>
    </row>
    <row r="41" spans="1:6" x14ac:dyDescent="0.25">
      <c r="E41" s="2"/>
      <c r="F41" s="7"/>
    </row>
    <row r="42" spans="1:6" ht="15.75" x14ac:dyDescent="0.25">
      <c r="A42" s="1"/>
      <c r="E42" s="2"/>
      <c r="F42" s="6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8" x14ac:dyDescent="0.25">
      <c r="E49" s="2"/>
      <c r="F49" s="7"/>
    </row>
    <row r="50" spans="1:8" ht="15.75" x14ac:dyDescent="0.25">
      <c r="A50" s="1"/>
      <c r="E50" s="2"/>
      <c r="F50" s="6"/>
    </row>
    <row r="51" spans="1:8" x14ac:dyDescent="0.25">
      <c r="E51" s="2"/>
      <c r="F51" s="3"/>
      <c r="H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4"/>
    </row>
    <row r="58" spans="1:8" x14ac:dyDescent="0.25">
      <c r="E58" s="2"/>
      <c r="F58" s="3"/>
    </row>
    <row r="59" spans="1:8" x14ac:dyDescent="0.25">
      <c r="E59" s="2"/>
      <c r="F59" s="3">
        <f t="shared" si="2"/>
        <v>0</v>
      </c>
    </row>
    <row r="60" spans="1:8" x14ac:dyDescent="0.25">
      <c r="E60" s="2"/>
      <c r="F60" s="3">
        <f t="shared" si="2"/>
        <v>0</v>
      </c>
    </row>
    <row r="61" spans="1:8" x14ac:dyDescent="0.25">
      <c r="E61" s="2"/>
      <c r="F61" s="3">
        <f t="shared" si="2"/>
        <v>0</v>
      </c>
    </row>
    <row r="62" spans="1:8" x14ac:dyDescent="0.25">
      <c r="E62" s="2"/>
      <c r="F62" s="3">
        <f t="shared" si="2"/>
        <v>0</v>
      </c>
    </row>
    <row r="63" spans="1:8" x14ac:dyDescent="0.25">
      <c r="E63" s="2"/>
      <c r="F63" s="3">
        <f t="shared" si="2"/>
        <v>0</v>
      </c>
    </row>
    <row r="64" spans="1:8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si="2"/>
        <v>0</v>
      </c>
    </row>
    <row r="82" spans="5:6" x14ac:dyDescent="0.25">
      <c r="E82" s="2"/>
      <c r="F82" s="3">
        <f t="shared" si="2"/>
        <v>0</v>
      </c>
    </row>
    <row r="83" spans="5:6" x14ac:dyDescent="0.25">
      <c r="E83" s="2"/>
      <c r="F83" s="3">
        <f t="shared" si="2"/>
        <v>0</v>
      </c>
    </row>
    <row r="84" spans="5:6" x14ac:dyDescent="0.25">
      <c r="E84" s="2"/>
      <c r="F84" s="3">
        <f t="shared" ref="F84:F91" si="3">+D84*E84</f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F91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K16" sqref="K16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24</v>
      </c>
    </row>
    <row r="2" spans="1:7" ht="18.75" x14ac:dyDescent="0.3">
      <c r="A2" s="12" t="s">
        <v>25</v>
      </c>
      <c r="B2" s="12"/>
      <c r="C2" s="12"/>
      <c r="D2" s="12"/>
      <c r="E2" s="12"/>
      <c r="F2" s="12"/>
      <c r="G2" s="12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23</v>
      </c>
    </row>
    <row r="4" spans="1:7" x14ac:dyDescent="0.25">
      <c r="A4">
        <v>1</v>
      </c>
      <c r="B4" s="5" t="s">
        <v>28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19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26</v>
      </c>
    </row>
    <row r="10" spans="1:7" x14ac:dyDescent="0.25">
      <c r="C10" t="s">
        <v>11</v>
      </c>
      <c r="D10">
        <v>1</v>
      </c>
      <c r="E10" s="2">
        <v>50000</v>
      </c>
      <c r="F10" s="3">
        <f t="shared" si="0"/>
        <v>50000</v>
      </c>
    </row>
    <row r="11" spans="1:7" x14ac:dyDescent="0.25">
      <c r="C11" t="s">
        <v>15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27</v>
      </c>
      <c r="D12">
        <v>1</v>
      </c>
      <c r="E12" s="2">
        <v>60000</v>
      </c>
      <c r="F12" s="3">
        <f t="shared" si="0"/>
        <v>60000</v>
      </c>
    </row>
    <row r="13" spans="1:7" x14ac:dyDescent="0.25">
      <c r="C13" t="s">
        <v>13</v>
      </c>
      <c r="D13">
        <v>1</v>
      </c>
      <c r="E13" s="2">
        <v>390000</v>
      </c>
      <c r="F13" s="3">
        <f t="shared" si="0"/>
        <v>390000</v>
      </c>
    </row>
    <row r="14" spans="1:7" x14ac:dyDescent="0.25">
      <c r="E14" s="2"/>
      <c r="F14" s="3"/>
    </row>
    <row r="15" spans="1:7" x14ac:dyDescent="0.25">
      <c r="E15" s="2"/>
      <c r="F15" s="4">
        <f>SUM(F4:F14)</f>
        <v>1720000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29</v>
      </c>
      <c r="C19" t="s">
        <v>6</v>
      </c>
      <c r="D19">
        <v>6</v>
      </c>
      <c r="E19" s="2">
        <v>130000</v>
      </c>
      <c r="F19" s="3">
        <f>+D19*E19</f>
        <v>780000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2</v>
      </c>
      <c r="E21" s="2">
        <v>15000</v>
      </c>
      <c r="F21" s="3">
        <f t="shared" ref="F21:F24" si="1">+D21*E21</f>
        <v>30000</v>
      </c>
    </row>
    <row r="22" spans="1:6" x14ac:dyDescent="0.25">
      <c r="C22" t="s">
        <v>9</v>
      </c>
      <c r="D22">
        <v>6</v>
      </c>
      <c r="E22" s="2">
        <v>12000</v>
      </c>
      <c r="F22" s="3">
        <f t="shared" si="1"/>
        <v>72000</v>
      </c>
    </row>
    <row r="23" spans="1:6" x14ac:dyDescent="0.25">
      <c r="C23" t="s">
        <v>21</v>
      </c>
      <c r="E23" s="2">
        <v>80000</v>
      </c>
      <c r="F23" s="3">
        <v>80000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1130000</v>
      </c>
    </row>
    <row r="26" spans="1:6" x14ac:dyDescent="0.25">
      <c r="E26" s="2"/>
      <c r="F26" s="4"/>
    </row>
    <row r="27" spans="1:6" x14ac:dyDescent="0.25">
      <c r="A27">
        <v>3</v>
      </c>
      <c r="B27" t="s">
        <v>30</v>
      </c>
      <c r="C27" t="s">
        <v>6</v>
      </c>
      <c r="D27">
        <v>6</v>
      </c>
      <c r="E27" s="2">
        <v>130000</v>
      </c>
      <c r="F27" s="3">
        <f t="shared" ref="F27:F30" si="2">+D27*E27</f>
        <v>780000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2"/>
        <v>72000</v>
      </c>
    </row>
    <row r="31" spans="1:6" x14ac:dyDescent="0.25">
      <c r="C31" t="s">
        <v>21</v>
      </c>
      <c r="D31">
        <v>1</v>
      </c>
      <c r="E31" s="2">
        <v>80000</v>
      </c>
      <c r="F31" s="3">
        <v>80000</v>
      </c>
    </row>
    <row r="32" spans="1:6" x14ac:dyDescent="0.25">
      <c r="E32" s="2"/>
      <c r="F32" s="3"/>
    </row>
    <row r="33" spans="1:6" x14ac:dyDescent="0.25">
      <c r="E33" s="2"/>
      <c r="F33" s="4">
        <f>SUM(F27:F32)</f>
        <v>1130000</v>
      </c>
    </row>
    <row r="34" spans="1:6" x14ac:dyDescent="0.25">
      <c r="E34" s="2"/>
      <c r="F34" s="4"/>
    </row>
    <row r="35" spans="1:6" x14ac:dyDescent="0.25">
      <c r="A35">
        <v>4</v>
      </c>
      <c r="B35" s="5">
        <v>45011</v>
      </c>
      <c r="C35" t="s">
        <v>7</v>
      </c>
      <c r="D35">
        <v>12</v>
      </c>
      <c r="E35" s="2">
        <v>14000</v>
      </c>
      <c r="F35" s="7">
        <f>+D35*E35</f>
        <v>168000</v>
      </c>
    </row>
    <row r="36" spans="1:6" x14ac:dyDescent="0.25">
      <c r="C36" t="s">
        <v>31</v>
      </c>
      <c r="D36">
        <v>6</v>
      </c>
      <c r="E36" s="2">
        <v>125000</v>
      </c>
      <c r="F36" s="7">
        <f t="shared" ref="F36:F39" si="3">+D36*E36</f>
        <v>750000</v>
      </c>
    </row>
    <row r="37" spans="1:6" x14ac:dyDescent="0.25">
      <c r="C37" t="s">
        <v>9</v>
      </c>
      <c r="D37">
        <v>6</v>
      </c>
      <c r="E37" s="2">
        <v>11000</v>
      </c>
      <c r="F37" s="7">
        <f t="shared" si="3"/>
        <v>66000</v>
      </c>
    </row>
    <row r="38" spans="1:6" x14ac:dyDescent="0.25">
      <c r="C38" t="s">
        <v>32</v>
      </c>
      <c r="E38" s="2"/>
      <c r="F38" s="7">
        <v>80000</v>
      </c>
    </row>
    <row r="39" spans="1:6" x14ac:dyDescent="0.25">
      <c r="C39" t="s">
        <v>8</v>
      </c>
      <c r="D39">
        <v>2</v>
      </c>
      <c r="E39" s="2">
        <v>15000</v>
      </c>
      <c r="F39" s="7">
        <f t="shared" si="3"/>
        <v>30000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1094000</v>
      </c>
    </row>
    <row r="42" spans="1:6" x14ac:dyDescent="0.25">
      <c r="E42" s="2"/>
      <c r="F42" s="7"/>
    </row>
    <row r="43" spans="1:6" x14ac:dyDescent="0.25">
      <c r="A43" s="1" t="s">
        <v>14</v>
      </c>
      <c r="E43" s="2"/>
      <c r="F43" s="8">
        <f>F15+F25+F33+F41</f>
        <v>5074000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9" workbookViewId="0">
      <selection activeCell="I6" sqref="I6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2" t="s">
        <v>43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33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C8" t="s">
        <v>10</v>
      </c>
      <c r="D8">
        <v>2</v>
      </c>
      <c r="E8" s="2">
        <v>35000</v>
      </c>
      <c r="F8" s="3">
        <f>D8*E8</f>
        <v>70000</v>
      </c>
      <c r="G8" s="10" t="s">
        <v>34</v>
      </c>
    </row>
    <row r="9" spans="1:7" x14ac:dyDescent="0.25">
      <c r="C9" t="s">
        <v>11</v>
      </c>
      <c r="D9">
        <v>1</v>
      </c>
      <c r="E9" s="2">
        <v>60000</v>
      </c>
      <c r="F9" s="3">
        <f t="shared" si="0"/>
        <v>60000</v>
      </c>
      <c r="G9" s="10" t="s">
        <v>35</v>
      </c>
    </row>
    <row r="10" spans="1:7" x14ac:dyDescent="0.25">
      <c r="C10" t="s">
        <v>15</v>
      </c>
      <c r="D10">
        <v>1</v>
      </c>
      <c r="E10" s="2">
        <v>20000</v>
      </c>
      <c r="F10" s="3">
        <f>+D10*E10</f>
        <v>20000</v>
      </c>
      <c r="G10" s="10" t="s">
        <v>36</v>
      </c>
    </row>
    <row r="11" spans="1:7" x14ac:dyDescent="0.25">
      <c r="C11" t="s">
        <v>27</v>
      </c>
      <c r="D11">
        <v>1</v>
      </c>
      <c r="E11" s="2">
        <v>60000</v>
      </c>
      <c r="F11" s="3">
        <f t="shared" si="0"/>
        <v>60000</v>
      </c>
      <c r="G11" s="10" t="s">
        <v>35</v>
      </c>
    </row>
    <row r="12" spans="1:7" x14ac:dyDescent="0.25">
      <c r="C12" t="s">
        <v>13</v>
      </c>
      <c r="D12">
        <v>1</v>
      </c>
      <c r="E12" s="2">
        <v>390000</v>
      </c>
      <c r="F12" s="3">
        <f t="shared" si="0"/>
        <v>390000</v>
      </c>
      <c r="G12" s="10" t="s">
        <v>37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0"/>
        <v>10000</v>
      </c>
      <c r="G13" s="10"/>
    </row>
    <row r="14" spans="1:7" x14ac:dyDescent="0.25">
      <c r="C14" t="s">
        <v>38</v>
      </c>
      <c r="D14">
        <v>1</v>
      </c>
      <c r="E14" s="2">
        <v>40000</v>
      </c>
      <c r="F14" s="3">
        <f t="shared" si="0"/>
        <v>40000</v>
      </c>
      <c r="G14" s="10"/>
    </row>
    <row r="15" spans="1:7" x14ac:dyDescent="0.25">
      <c r="E15" s="2"/>
      <c r="F15" s="4">
        <f>SUM(F3:F14)</f>
        <v>1731000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60000</v>
      </c>
      <c r="F23" s="3">
        <v>60000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1068000</v>
      </c>
    </row>
    <row r="26" spans="1:6" x14ac:dyDescent="0.25">
      <c r="E26" s="2"/>
      <c r="F26" s="4"/>
    </row>
    <row r="27" spans="1:6" x14ac:dyDescent="0.25">
      <c r="A27">
        <v>3</v>
      </c>
      <c r="B27" t="s">
        <v>41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3</v>
      </c>
      <c r="E29" s="2">
        <v>13000</v>
      </c>
      <c r="F29" s="3">
        <f t="shared" si="2"/>
        <v>39000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1065000</v>
      </c>
    </row>
    <row r="34" spans="1:7" x14ac:dyDescent="0.25">
      <c r="E34" s="2"/>
      <c r="F34" s="4"/>
    </row>
    <row r="35" spans="1:7" x14ac:dyDescent="0.25">
      <c r="A35">
        <v>4</v>
      </c>
      <c r="B35" s="5">
        <v>45011</v>
      </c>
      <c r="C35" t="s">
        <v>7</v>
      </c>
      <c r="E35" s="2"/>
      <c r="F35" s="7">
        <f>+D35*E35</f>
        <v>0</v>
      </c>
      <c r="G35" t="s">
        <v>42</v>
      </c>
    </row>
    <row r="36" spans="1:7" x14ac:dyDescent="0.25">
      <c r="C36" t="s">
        <v>31</v>
      </c>
      <c r="E36" s="2"/>
      <c r="F36" s="7">
        <f t="shared" ref="F36:F39" si="3">+D36*E36</f>
        <v>0</v>
      </c>
    </row>
    <row r="37" spans="1:7" x14ac:dyDescent="0.25">
      <c r="C37" t="s">
        <v>9</v>
      </c>
      <c r="E37" s="2"/>
      <c r="F37" s="7">
        <f t="shared" si="3"/>
        <v>0</v>
      </c>
    </row>
    <row r="38" spans="1:7" x14ac:dyDescent="0.25">
      <c r="C38" t="s">
        <v>32</v>
      </c>
      <c r="E38" s="2"/>
      <c r="F38" s="7"/>
    </row>
    <row r="39" spans="1:7" x14ac:dyDescent="0.25">
      <c r="C39" t="s">
        <v>8</v>
      </c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3864000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6"/>
    </sheetView>
  </sheetViews>
  <sheetFormatPr defaultRowHeight="15" x14ac:dyDescent="0.25"/>
  <cols>
    <col min="3" max="3" width="12.7109375" bestFit="1" customWidth="1"/>
    <col min="5" max="5" width="9" bestFit="1" customWidth="1"/>
    <col min="6" max="6" width="10.5703125" bestFit="1" customWidth="1"/>
  </cols>
  <sheetData>
    <row r="1" spans="1:7" ht="18.75" x14ac:dyDescent="0.3">
      <c r="A1" s="12" t="s">
        <v>44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45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/>
      <c r="G8" s="10"/>
    </row>
    <row r="9" spans="1:7" x14ac:dyDescent="0.25">
      <c r="E9" s="2"/>
      <c r="F9" s="3"/>
      <c r="G9" s="10"/>
    </row>
    <row r="10" spans="1:7" x14ac:dyDescent="0.25">
      <c r="E10" s="2"/>
      <c r="F10" s="3"/>
      <c r="G10" s="10"/>
    </row>
    <row r="11" spans="1:7" x14ac:dyDescent="0.25">
      <c r="E11" s="2"/>
      <c r="F11" s="3"/>
      <c r="G11" s="10"/>
    </row>
    <row r="12" spans="1:7" x14ac:dyDescent="0.25">
      <c r="E12" s="2"/>
      <c r="F12" s="3"/>
      <c r="G12" s="10"/>
    </row>
    <row r="13" spans="1:7" x14ac:dyDescent="0.25">
      <c r="E13" s="2"/>
      <c r="F13" s="3"/>
      <c r="G13" s="10"/>
    </row>
    <row r="14" spans="1:7" x14ac:dyDescent="0.25">
      <c r="E14" s="2"/>
      <c r="F14" s="3"/>
      <c r="G14" s="10"/>
    </row>
    <row r="15" spans="1:7" x14ac:dyDescent="0.25">
      <c r="E15" s="2"/>
      <c r="F15" s="4">
        <f>SUM(F3:F14)</f>
        <v>1081000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75000</v>
      </c>
      <c r="F23" s="3">
        <v>75000</v>
      </c>
    </row>
    <row r="24" spans="1:6" x14ac:dyDescent="0.25">
      <c r="C24" t="s">
        <v>47</v>
      </c>
      <c r="D24">
        <v>1</v>
      </c>
      <c r="E24" s="2">
        <v>350000</v>
      </c>
      <c r="F24" s="3">
        <f t="shared" si="1"/>
        <v>350000</v>
      </c>
    </row>
    <row r="25" spans="1:6" x14ac:dyDescent="0.25">
      <c r="E25" s="2"/>
      <c r="F25" s="4">
        <f>SUM(F19:F24)</f>
        <v>1433000</v>
      </c>
    </row>
    <row r="26" spans="1:6" x14ac:dyDescent="0.25">
      <c r="E26" s="2"/>
      <c r="F26" s="4"/>
    </row>
    <row r="27" spans="1:6" x14ac:dyDescent="0.25">
      <c r="A27">
        <v>3</v>
      </c>
      <c r="B27" t="s">
        <v>48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1056000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49</v>
      </c>
      <c r="E35" s="2"/>
      <c r="F35" s="7">
        <f>+D35*E35</f>
        <v>0</v>
      </c>
      <c r="G35" t="s">
        <v>42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3570000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4"/>
    </sheetView>
  </sheetViews>
  <sheetFormatPr defaultRowHeight="15" x14ac:dyDescent="0.25"/>
  <cols>
    <col min="6" max="6" width="11.85546875" customWidth="1"/>
    <col min="7" max="7" width="22.28515625" customWidth="1"/>
  </cols>
  <sheetData>
    <row r="1" spans="1:7" ht="18.75" x14ac:dyDescent="0.3">
      <c r="A1" s="12" t="s">
        <v>50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51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8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52</v>
      </c>
      <c r="D8">
        <v>1</v>
      </c>
      <c r="E8" s="2">
        <v>48000</v>
      </c>
      <c r="F8" s="3">
        <f>E8*D8</f>
        <v>48000</v>
      </c>
      <c r="G8" s="10" t="s">
        <v>53</v>
      </c>
    </row>
    <row r="9" spans="1:7" x14ac:dyDescent="0.25">
      <c r="C9" t="s">
        <v>27</v>
      </c>
      <c r="D9">
        <v>1</v>
      </c>
      <c r="E9" s="2">
        <v>57000</v>
      </c>
      <c r="F9" s="3">
        <f>E9*D9</f>
        <v>57000</v>
      </c>
      <c r="G9" s="10" t="s">
        <v>54</v>
      </c>
    </row>
    <row r="10" spans="1:7" x14ac:dyDescent="0.25">
      <c r="C10" t="s">
        <v>55</v>
      </c>
      <c r="D10">
        <v>1</v>
      </c>
      <c r="E10" s="2">
        <v>60000</v>
      </c>
      <c r="F10" s="3">
        <f t="shared" ref="F10:F14" si="1">E10*D10</f>
        <v>60000</v>
      </c>
      <c r="G10" s="10" t="s">
        <v>56</v>
      </c>
    </row>
    <row r="11" spans="1:7" x14ac:dyDescent="0.25">
      <c r="C11" t="s">
        <v>57</v>
      </c>
      <c r="D11">
        <v>1</v>
      </c>
      <c r="E11" s="2">
        <v>20000</v>
      </c>
      <c r="F11" s="3">
        <f t="shared" si="1"/>
        <v>20000</v>
      </c>
      <c r="G11" s="10" t="s">
        <v>54</v>
      </c>
    </row>
    <row r="12" spans="1:7" x14ac:dyDescent="0.25">
      <c r="C12" t="s">
        <v>10</v>
      </c>
      <c r="D12">
        <v>2</v>
      </c>
      <c r="E12" s="2">
        <v>40000</v>
      </c>
      <c r="F12" s="3">
        <f t="shared" si="1"/>
        <v>80000</v>
      </c>
      <c r="G12" s="10" t="s">
        <v>58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1"/>
        <v>10000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1683000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60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2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6" x14ac:dyDescent="0.25">
      <c r="C23" t="s">
        <v>21</v>
      </c>
      <c r="E23" s="2">
        <v>70000</v>
      </c>
      <c r="F23" s="3">
        <v>70000</v>
      </c>
    </row>
    <row r="24" spans="1:6" x14ac:dyDescent="0.25">
      <c r="E24" s="2"/>
      <c r="F24" s="3">
        <f t="shared" si="2"/>
        <v>0</v>
      </c>
    </row>
    <row r="25" spans="1:6" x14ac:dyDescent="0.25">
      <c r="E25" s="2"/>
      <c r="F25" s="4">
        <f>SUM(F19:F24)</f>
        <v>1078000</v>
      </c>
    </row>
    <row r="26" spans="1:6" x14ac:dyDescent="0.25">
      <c r="E26" s="2"/>
      <c r="F26" s="4"/>
    </row>
    <row r="27" spans="1:6" x14ac:dyDescent="0.25">
      <c r="A27">
        <v>3</v>
      </c>
      <c r="B27" t="s">
        <v>61</v>
      </c>
      <c r="C27" t="s">
        <v>6</v>
      </c>
      <c r="D27">
        <v>6</v>
      </c>
      <c r="E27" s="2">
        <v>120000</v>
      </c>
      <c r="F27" s="3">
        <f t="shared" ref="F27:F30" si="3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3"/>
        <v>42000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3"/>
        <v>72000</v>
      </c>
    </row>
    <row r="31" spans="1:6" x14ac:dyDescent="0.25">
      <c r="C31" t="s">
        <v>21</v>
      </c>
      <c r="D31">
        <v>1</v>
      </c>
      <c r="E31" s="2">
        <v>70000</v>
      </c>
      <c r="F31" s="3">
        <v>70000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1072000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62</v>
      </c>
      <c r="E35" s="2"/>
      <c r="F35" s="7">
        <f>+D35*E35</f>
        <v>0</v>
      </c>
      <c r="G35" t="s">
        <v>42</v>
      </c>
    </row>
    <row r="36" spans="1:7" x14ac:dyDescent="0.25">
      <c r="C36" t="s">
        <v>63</v>
      </c>
      <c r="E36" s="2"/>
      <c r="F36" s="7">
        <v>10000</v>
      </c>
    </row>
    <row r="37" spans="1:7" x14ac:dyDescent="0.25">
      <c r="E37" s="2"/>
      <c r="F37" s="7">
        <f t="shared" ref="F37:F39" si="4">+D37*E37</f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4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10000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3843000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5" workbookViewId="0">
      <selection sqref="A1:G49"/>
    </sheetView>
  </sheetViews>
  <sheetFormatPr defaultRowHeight="15" x14ac:dyDescent="0.25"/>
  <cols>
    <col min="3" max="3" width="33.140625" customWidth="1"/>
    <col min="4" max="4" width="10" bestFit="1" customWidth="1"/>
    <col min="6" max="6" width="10.5703125" bestFit="1" customWidth="1"/>
  </cols>
  <sheetData>
    <row r="1" spans="1:7" ht="18.75" x14ac:dyDescent="0.3">
      <c r="A1" s="12" t="s">
        <v>69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64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11000</v>
      </c>
      <c r="F5" s="3">
        <f t="shared" ref="F5:F18" si="0">+D5*E5</f>
        <v>33000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90000</v>
      </c>
      <c r="F7" s="3">
        <v>90000</v>
      </c>
      <c r="G7" s="10"/>
    </row>
    <row r="8" spans="1:7" x14ac:dyDescent="0.25">
      <c r="C8" t="s">
        <v>52</v>
      </c>
      <c r="E8" s="2"/>
      <c r="F8" s="3">
        <f>E8*D8</f>
        <v>0</v>
      </c>
      <c r="G8" s="10"/>
    </row>
    <row r="9" spans="1:7" x14ac:dyDescent="0.25">
      <c r="C9" t="s">
        <v>27</v>
      </c>
      <c r="E9" s="2"/>
      <c r="F9" s="3">
        <f>E9*D9</f>
        <v>0</v>
      </c>
      <c r="G9" s="10"/>
    </row>
    <row r="10" spans="1:7" x14ac:dyDescent="0.25">
      <c r="C10" t="s">
        <v>55</v>
      </c>
      <c r="E10" s="2"/>
      <c r="F10" s="3">
        <f t="shared" ref="F10:F14" si="1">E10*D10</f>
        <v>0</v>
      </c>
      <c r="G10" s="10" t="s">
        <v>56</v>
      </c>
    </row>
    <row r="11" spans="1:7" x14ac:dyDescent="0.25">
      <c r="C11" t="s">
        <v>57</v>
      </c>
      <c r="E11" s="2"/>
      <c r="F11" s="3">
        <f t="shared" si="1"/>
        <v>0</v>
      </c>
      <c r="G11" s="10" t="s">
        <v>54</v>
      </c>
    </row>
    <row r="12" spans="1:7" x14ac:dyDescent="0.25">
      <c r="C12" t="s">
        <v>10</v>
      </c>
      <c r="E12" s="2"/>
      <c r="F12" s="3">
        <f t="shared" si="1"/>
        <v>0</v>
      </c>
      <c r="G12" s="10"/>
    </row>
    <row r="13" spans="1:7" x14ac:dyDescent="0.25">
      <c r="C13" t="s">
        <v>39</v>
      </c>
      <c r="E13" s="2"/>
      <c r="F13" s="3">
        <f t="shared" si="1"/>
        <v>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1439000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3</v>
      </c>
      <c r="B19" s="5" t="s">
        <v>65</v>
      </c>
      <c r="C19" t="s">
        <v>6</v>
      </c>
      <c r="D19">
        <v>6</v>
      </c>
      <c r="E19" s="2">
        <v>125000</v>
      </c>
      <c r="F19" s="3">
        <f>+D19*E19</f>
        <v>750000</v>
      </c>
    </row>
    <row r="20" spans="1:7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7" x14ac:dyDescent="0.25">
      <c r="C21" t="s">
        <v>8</v>
      </c>
      <c r="D21">
        <v>3</v>
      </c>
      <c r="E21" s="2">
        <v>16000</v>
      </c>
      <c r="F21" s="3">
        <f t="shared" ref="F21:F24" si="2">+D21*E21</f>
        <v>48000</v>
      </c>
    </row>
    <row r="22" spans="1:7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2"/>
        <v>0</v>
      </c>
    </row>
    <row r="25" spans="1:7" x14ac:dyDescent="0.25">
      <c r="E25" s="2"/>
      <c r="F25" s="4">
        <f>SUM(F19:F24)</f>
        <v>1124000</v>
      </c>
    </row>
    <row r="26" spans="1:7" x14ac:dyDescent="0.25">
      <c r="E26" s="2"/>
      <c r="F26" s="4"/>
    </row>
    <row r="27" spans="1:7" x14ac:dyDescent="0.25">
      <c r="A27">
        <v>4</v>
      </c>
      <c r="B27" t="s">
        <v>66</v>
      </c>
      <c r="C27" t="s">
        <v>6</v>
      </c>
      <c r="D27">
        <v>6</v>
      </c>
      <c r="E27" s="2">
        <v>125000</v>
      </c>
      <c r="F27" s="3">
        <f t="shared" ref="F27:F30" si="3">+D27*E27</f>
        <v>750000</v>
      </c>
    </row>
    <row r="28" spans="1:7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7" x14ac:dyDescent="0.25">
      <c r="C29" t="s">
        <v>8</v>
      </c>
      <c r="D29">
        <v>3</v>
      </c>
      <c r="E29" s="2">
        <v>16000</v>
      </c>
      <c r="F29" s="3">
        <f t="shared" si="3"/>
        <v>48000</v>
      </c>
    </row>
    <row r="30" spans="1:7" x14ac:dyDescent="0.25">
      <c r="C30" t="s">
        <v>9</v>
      </c>
      <c r="D30">
        <v>6</v>
      </c>
      <c r="E30" s="2">
        <v>14000</v>
      </c>
      <c r="F30" s="3">
        <f t="shared" si="3"/>
        <v>84000</v>
      </c>
    </row>
    <row r="31" spans="1:7" x14ac:dyDescent="0.25">
      <c r="C31" t="s">
        <v>21</v>
      </c>
      <c r="D31">
        <v>1</v>
      </c>
      <c r="E31" s="2">
        <v>80000</v>
      </c>
      <c r="F31" s="3">
        <v>80000</v>
      </c>
    </row>
    <row r="32" spans="1:7" x14ac:dyDescent="0.25">
      <c r="C32" t="s">
        <v>27</v>
      </c>
      <c r="D32">
        <v>1</v>
      </c>
      <c r="E32" s="2">
        <v>65000</v>
      </c>
      <c r="F32" s="3">
        <f>E32*D32</f>
        <v>65000</v>
      </c>
      <c r="G32" t="s">
        <v>54</v>
      </c>
    </row>
    <row r="33" spans="1:6" x14ac:dyDescent="0.25">
      <c r="C33" t="s">
        <v>67</v>
      </c>
      <c r="D33">
        <v>1</v>
      </c>
      <c r="E33" s="2">
        <v>20000</v>
      </c>
      <c r="F33" s="3">
        <f>E33*D33</f>
        <v>20000</v>
      </c>
    </row>
    <row r="34" spans="1:6" x14ac:dyDescent="0.25">
      <c r="C34" t="s">
        <v>38</v>
      </c>
      <c r="D34">
        <v>1</v>
      </c>
      <c r="E34" s="2">
        <v>40000</v>
      </c>
      <c r="F34" s="3">
        <f>E34*D34</f>
        <v>40000</v>
      </c>
    </row>
    <row r="35" spans="1:6" x14ac:dyDescent="0.25">
      <c r="E35" s="2"/>
      <c r="F35" s="4">
        <f>SUM(F27:F34)</f>
        <v>1255000</v>
      </c>
    </row>
    <row r="36" spans="1:6" x14ac:dyDescent="0.25">
      <c r="E36" s="2"/>
      <c r="F36" s="4"/>
    </row>
    <row r="37" spans="1:6" x14ac:dyDescent="0.25">
      <c r="B37" s="11"/>
      <c r="E37" s="2"/>
      <c r="F37" s="7">
        <f>+D37*E37</f>
        <v>0</v>
      </c>
    </row>
    <row r="38" spans="1:6" x14ac:dyDescent="0.25">
      <c r="C38" t="s">
        <v>68</v>
      </c>
      <c r="D38">
        <v>1</v>
      </c>
      <c r="E38" s="2">
        <v>130000</v>
      </c>
      <c r="F38" s="7">
        <f>E38*D38</f>
        <v>130000</v>
      </c>
    </row>
    <row r="39" spans="1:6" x14ac:dyDescent="0.25">
      <c r="E39" s="2"/>
      <c r="F39" s="7">
        <f t="shared" ref="F39:F41" si="4">+D39*E39</f>
        <v>0</v>
      </c>
    </row>
    <row r="40" spans="1:6" x14ac:dyDescent="0.25">
      <c r="E40" s="2"/>
      <c r="F40" s="7"/>
    </row>
    <row r="41" spans="1:6" x14ac:dyDescent="0.25">
      <c r="E41" s="2"/>
      <c r="F41" s="7">
        <f t="shared" si="4"/>
        <v>0</v>
      </c>
    </row>
    <row r="42" spans="1:6" x14ac:dyDescent="0.25">
      <c r="E42" s="2"/>
      <c r="F42" s="7">
        <f>I39</f>
        <v>0</v>
      </c>
    </row>
    <row r="43" spans="1:6" x14ac:dyDescent="0.25">
      <c r="E43" s="2"/>
      <c r="F43" s="4">
        <f>SUM(F37:F42)</f>
        <v>130000</v>
      </c>
    </row>
    <row r="44" spans="1:6" x14ac:dyDescent="0.25">
      <c r="E44" s="2"/>
      <c r="F44" s="7"/>
    </row>
    <row r="45" spans="1:6" x14ac:dyDescent="0.25">
      <c r="A45" s="1" t="s">
        <v>14</v>
      </c>
      <c r="E45" s="2"/>
      <c r="F45" s="8">
        <f>F15+F25+F35+F43</f>
        <v>3948000</v>
      </c>
    </row>
    <row r="46" spans="1:6" x14ac:dyDescent="0.25">
      <c r="E46" s="2"/>
      <c r="F46" s="3"/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sqref="A1:G44"/>
    </sheetView>
  </sheetViews>
  <sheetFormatPr defaultRowHeight="15" x14ac:dyDescent="0.25"/>
  <cols>
    <col min="3" max="3" width="34.7109375" bestFit="1" customWidth="1"/>
    <col min="5" max="5" width="9" bestFit="1" customWidth="1"/>
    <col min="6" max="6" width="10.5703125" bestFit="1" customWidth="1"/>
    <col min="7" max="7" width="9.42578125" bestFit="1" customWidth="1"/>
  </cols>
  <sheetData>
    <row r="1" spans="1:7" ht="18.75" x14ac:dyDescent="0.3">
      <c r="A1" s="12" t="s">
        <v>70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71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5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57</v>
      </c>
      <c r="D8">
        <v>1</v>
      </c>
      <c r="E8" s="2">
        <v>20000</v>
      </c>
      <c r="F8" s="3">
        <f t="shared" ref="F8:F11" si="1">E8*D8</f>
        <v>20000</v>
      </c>
      <c r="G8" s="10" t="s">
        <v>54</v>
      </c>
    </row>
    <row r="9" spans="1:7" x14ac:dyDescent="0.25">
      <c r="E9" s="2"/>
      <c r="F9" s="3">
        <f t="shared" si="1"/>
        <v>0</v>
      </c>
      <c r="G9" s="10"/>
    </row>
    <row r="10" spans="1:7" x14ac:dyDescent="0.25">
      <c r="E10" s="2"/>
      <c r="F10" s="3">
        <f t="shared" si="1"/>
        <v>0</v>
      </c>
      <c r="G10" s="10"/>
    </row>
    <row r="11" spans="1:7" x14ac:dyDescent="0.25">
      <c r="E11" s="2"/>
      <c r="F11" s="3">
        <f t="shared" si="1"/>
        <v>0</v>
      </c>
      <c r="G11" s="10"/>
    </row>
    <row r="12" spans="1:7" x14ac:dyDescent="0.25">
      <c r="E12" s="2"/>
      <c r="F12" s="4">
        <f>SUM(F3:F11)</f>
        <v>1147000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72</v>
      </c>
      <c r="C16" t="s">
        <v>6</v>
      </c>
      <c r="D16">
        <v>6</v>
      </c>
      <c r="E16" s="2">
        <v>125000</v>
      </c>
      <c r="F16" s="3">
        <f>+D16*E16</f>
        <v>750000</v>
      </c>
    </row>
    <row r="17" spans="1:7" x14ac:dyDescent="0.25">
      <c r="B17" s="5"/>
      <c r="C17" t="s">
        <v>7</v>
      </c>
      <c r="D17">
        <v>12</v>
      </c>
      <c r="E17" s="2">
        <v>14000</v>
      </c>
      <c r="F17" s="3">
        <f>+D17*E17</f>
        <v>168000</v>
      </c>
    </row>
    <row r="18" spans="1:7" x14ac:dyDescent="0.25">
      <c r="C18" t="s">
        <v>8</v>
      </c>
      <c r="D18">
        <v>3</v>
      </c>
      <c r="E18" s="2">
        <v>15000</v>
      </c>
      <c r="F18" s="3">
        <f t="shared" ref="F18:F21" si="2">+D18*E18</f>
        <v>45000</v>
      </c>
    </row>
    <row r="19" spans="1:7" x14ac:dyDescent="0.25">
      <c r="C19" t="s">
        <v>9</v>
      </c>
      <c r="D19">
        <v>6</v>
      </c>
      <c r="E19" s="2">
        <v>14000</v>
      </c>
      <c r="F19" s="3">
        <f t="shared" si="2"/>
        <v>84000</v>
      </c>
    </row>
    <row r="20" spans="1:7" x14ac:dyDescent="0.25">
      <c r="C20" t="s">
        <v>21</v>
      </c>
      <c r="E20" s="2">
        <v>80000</v>
      </c>
      <c r="F20" s="3">
        <v>80000</v>
      </c>
    </row>
    <row r="21" spans="1:7" x14ac:dyDescent="0.25">
      <c r="E21" s="2"/>
      <c r="F21" s="3">
        <f t="shared" si="2"/>
        <v>0</v>
      </c>
    </row>
    <row r="22" spans="1:7" x14ac:dyDescent="0.25">
      <c r="E22" s="2"/>
      <c r="F22" s="4">
        <f>SUM(F16:F21)</f>
        <v>1127000</v>
      </c>
    </row>
    <row r="23" spans="1:7" x14ac:dyDescent="0.25">
      <c r="E23" s="2"/>
      <c r="F23" s="4"/>
    </row>
    <row r="24" spans="1:7" x14ac:dyDescent="0.25">
      <c r="A24">
        <v>3</v>
      </c>
      <c r="B24" t="s">
        <v>73</v>
      </c>
      <c r="C24" t="s">
        <v>6</v>
      </c>
      <c r="D24">
        <v>6</v>
      </c>
      <c r="E24" s="2">
        <v>125000</v>
      </c>
      <c r="F24" s="3">
        <f t="shared" ref="F24:F27" si="3">+D24*E24</f>
        <v>750000</v>
      </c>
    </row>
    <row r="25" spans="1:7" x14ac:dyDescent="0.25">
      <c r="C25" t="s">
        <v>7</v>
      </c>
      <c r="D25">
        <v>12</v>
      </c>
      <c r="E25" s="2">
        <v>14000</v>
      </c>
      <c r="F25" s="3">
        <f t="shared" si="3"/>
        <v>168000</v>
      </c>
    </row>
    <row r="26" spans="1:7" x14ac:dyDescent="0.25">
      <c r="C26" t="s">
        <v>8</v>
      </c>
      <c r="D26">
        <v>3</v>
      </c>
      <c r="E26" s="2">
        <v>15000</v>
      </c>
      <c r="F26" s="3">
        <f t="shared" si="3"/>
        <v>45000</v>
      </c>
    </row>
    <row r="27" spans="1:7" x14ac:dyDescent="0.25">
      <c r="C27" t="s">
        <v>9</v>
      </c>
      <c r="D27">
        <v>6</v>
      </c>
      <c r="E27" s="2">
        <v>14000</v>
      </c>
      <c r="F27" s="3">
        <f t="shared" si="3"/>
        <v>84000</v>
      </c>
    </row>
    <row r="28" spans="1:7" x14ac:dyDescent="0.25">
      <c r="C28" t="s">
        <v>21</v>
      </c>
      <c r="D28">
        <v>1</v>
      </c>
      <c r="E28" s="2">
        <v>75000</v>
      </c>
      <c r="F28" s="3">
        <v>75000</v>
      </c>
    </row>
    <row r="29" spans="1:7" x14ac:dyDescent="0.25">
      <c r="C29" t="s">
        <v>58</v>
      </c>
      <c r="D29">
        <v>2</v>
      </c>
      <c r="E29" s="2">
        <v>40000</v>
      </c>
      <c r="F29" s="3">
        <f>E29*D29</f>
        <v>80000</v>
      </c>
      <c r="G29" t="s">
        <v>34</v>
      </c>
    </row>
    <row r="30" spans="1:7" x14ac:dyDescent="0.25">
      <c r="C30" t="s">
        <v>74</v>
      </c>
      <c r="D30">
        <v>1</v>
      </c>
      <c r="E30" s="2">
        <v>320000</v>
      </c>
      <c r="F30" s="3">
        <f>E30*D30</f>
        <v>320000</v>
      </c>
    </row>
    <row r="31" spans="1:7" x14ac:dyDescent="0.25">
      <c r="C31" t="s">
        <v>39</v>
      </c>
      <c r="D31">
        <v>1</v>
      </c>
      <c r="E31" s="2">
        <v>30000</v>
      </c>
      <c r="F31" s="3">
        <f>E31*D31</f>
        <v>30000</v>
      </c>
    </row>
    <row r="32" spans="1:7" x14ac:dyDescent="0.25">
      <c r="E32" s="2"/>
      <c r="F32" s="4">
        <f>SUM(F24:F31)</f>
        <v>1552000</v>
      </c>
    </row>
    <row r="33" spans="1:6" x14ac:dyDescent="0.25">
      <c r="E33" s="2"/>
      <c r="F33" s="4"/>
    </row>
    <row r="34" spans="1:6" x14ac:dyDescent="0.25">
      <c r="B34" s="11"/>
      <c r="E34" s="2"/>
      <c r="F34" s="7">
        <f>+D34*E34</f>
        <v>0</v>
      </c>
    </row>
    <row r="35" spans="1:6" x14ac:dyDescent="0.25">
      <c r="E35" s="2"/>
      <c r="F35" s="7">
        <f>E35*D35</f>
        <v>0</v>
      </c>
    </row>
    <row r="36" spans="1:6" x14ac:dyDescent="0.25">
      <c r="E36" s="2"/>
      <c r="F36" s="7">
        <f t="shared" ref="F36:F38" si="4">+D36*E36</f>
        <v>0</v>
      </c>
    </row>
    <row r="37" spans="1:6" x14ac:dyDescent="0.25">
      <c r="E37" s="2"/>
      <c r="F37" s="7"/>
    </row>
    <row r="38" spans="1:6" x14ac:dyDescent="0.25">
      <c r="E38" s="2"/>
      <c r="F38" s="7">
        <f t="shared" si="4"/>
        <v>0</v>
      </c>
    </row>
    <row r="39" spans="1:6" x14ac:dyDescent="0.25">
      <c r="E39" s="2"/>
      <c r="F39" s="7">
        <f>I36</f>
        <v>0</v>
      </c>
    </row>
    <row r="40" spans="1:6" x14ac:dyDescent="0.25">
      <c r="E40" s="2"/>
      <c r="F40" s="4">
        <f>SUM(F34:F39)</f>
        <v>0</v>
      </c>
    </row>
    <row r="41" spans="1:6" x14ac:dyDescent="0.25">
      <c r="E41" s="2"/>
      <c r="F41" s="7"/>
    </row>
    <row r="42" spans="1:6" x14ac:dyDescent="0.25">
      <c r="A42" s="1" t="s">
        <v>14</v>
      </c>
      <c r="E42" s="2"/>
      <c r="F42" s="8">
        <f>F12+F22+F32+F40</f>
        <v>3826000</v>
      </c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3" workbookViewId="0">
      <selection sqref="A1:G47"/>
    </sheetView>
  </sheetViews>
  <sheetFormatPr defaultRowHeight="15" x14ac:dyDescent="0.25"/>
  <cols>
    <col min="1" max="1" width="5.42578125" bestFit="1" customWidth="1"/>
    <col min="2" max="2" width="6.42578125" bestFit="1" customWidth="1"/>
    <col min="3" max="3" width="23" bestFit="1" customWidth="1"/>
    <col min="4" max="4" width="10" bestFit="1" customWidth="1"/>
    <col min="5" max="5" width="9" bestFit="1" customWidth="1"/>
    <col min="6" max="6" width="10.5703125" bestFit="1" customWidth="1"/>
  </cols>
  <sheetData>
    <row r="1" spans="1:7" ht="18.75" x14ac:dyDescent="0.3">
      <c r="A1" s="12" t="s">
        <v>75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76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14500</v>
      </c>
      <c r="F4" s="3">
        <f>+D4*E4</f>
        <v>174000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7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57</v>
      </c>
      <c r="D8">
        <v>2</v>
      </c>
      <c r="E8" s="2">
        <v>20000</v>
      </c>
      <c r="F8" s="3">
        <f t="shared" ref="F8:F13" si="1">E8*D8</f>
        <v>40000</v>
      </c>
      <c r="G8" s="10" t="s">
        <v>54</v>
      </c>
    </row>
    <row r="9" spans="1:7" x14ac:dyDescent="0.25">
      <c r="C9" t="s">
        <v>74</v>
      </c>
      <c r="D9">
        <v>1</v>
      </c>
      <c r="E9" s="2">
        <v>320000</v>
      </c>
      <c r="F9" s="3">
        <f t="shared" si="1"/>
        <v>320000</v>
      </c>
      <c r="G9" s="10"/>
    </row>
    <row r="10" spans="1:7" x14ac:dyDescent="0.25">
      <c r="C10" t="s">
        <v>77</v>
      </c>
      <c r="D10">
        <v>1</v>
      </c>
      <c r="E10" s="2">
        <v>65000</v>
      </c>
      <c r="F10" s="3">
        <f t="shared" si="1"/>
        <v>65000</v>
      </c>
      <c r="G10" s="10"/>
    </row>
    <row r="11" spans="1:7" x14ac:dyDescent="0.25">
      <c r="C11" t="s">
        <v>78</v>
      </c>
      <c r="D11">
        <v>1</v>
      </c>
      <c r="E11" s="2">
        <v>30000</v>
      </c>
      <c r="F11" s="3">
        <f t="shared" si="1"/>
        <v>30000</v>
      </c>
      <c r="G11" s="10"/>
    </row>
    <row r="12" spans="1:7" x14ac:dyDescent="0.25">
      <c r="C12" t="s">
        <v>79</v>
      </c>
      <c r="D12">
        <v>1</v>
      </c>
      <c r="E12" s="2">
        <v>60000</v>
      </c>
      <c r="F12" s="3">
        <f t="shared" si="1"/>
        <v>60000</v>
      </c>
      <c r="G12" s="10"/>
    </row>
    <row r="13" spans="1:7" x14ac:dyDescent="0.25">
      <c r="C13" t="s">
        <v>12</v>
      </c>
      <c r="D13">
        <v>1</v>
      </c>
      <c r="E13" s="2">
        <v>42000</v>
      </c>
      <c r="F13" s="3">
        <f t="shared" si="1"/>
        <v>42000</v>
      </c>
      <c r="G13" s="10"/>
    </row>
    <row r="14" spans="1:7" x14ac:dyDescent="0.25">
      <c r="E14" s="2"/>
      <c r="F14" s="4">
        <f>SUM(F3:F13)</f>
        <v>1690000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6" x14ac:dyDescent="0.25">
      <c r="E17" s="2"/>
      <c r="F17" s="3">
        <f t="shared" si="0"/>
        <v>0</v>
      </c>
    </row>
    <row r="18" spans="1:6" x14ac:dyDescent="0.25">
      <c r="A18">
        <v>2</v>
      </c>
      <c r="B18" s="5" t="s">
        <v>80</v>
      </c>
      <c r="C18" t="s">
        <v>6</v>
      </c>
      <c r="D18">
        <v>6</v>
      </c>
      <c r="E18" s="2">
        <v>125000</v>
      </c>
      <c r="F18" s="3">
        <f>+D18*E18</f>
        <v>750000</v>
      </c>
    </row>
    <row r="19" spans="1:6" x14ac:dyDescent="0.25">
      <c r="B19" s="5"/>
      <c r="C19" t="s">
        <v>7</v>
      </c>
      <c r="D19">
        <v>12</v>
      </c>
      <c r="E19" s="2">
        <v>15000</v>
      </c>
      <c r="F19" s="3">
        <f>+D19*E19</f>
        <v>180000</v>
      </c>
    </row>
    <row r="20" spans="1:6" x14ac:dyDescent="0.25">
      <c r="C20" t="s">
        <v>8</v>
      </c>
      <c r="D20">
        <v>3</v>
      </c>
      <c r="E20" s="2">
        <v>15000</v>
      </c>
      <c r="F20" s="3">
        <f t="shared" ref="F20:F23" si="2">+D20*E20</f>
        <v>45000</v>
      </c>
    </row>
    <row r="21" spans="1:6" x14ac:dyDescent="0.25">
      <c r="C21" t="s">
        <v>9</v>
      </c>
      <c r="D21">
        <v>6</v>
      </c>
      <c r="E21" s="2">
        <v>14000</v>
      </c>
      <c r="F21" s="3">
        <f t="shared" si="2"/>
        <v>84000</v>
      </c>
    </row>
    <row r="22" spans="1:6" x14ac:dyDescent="0.25">
      <c r="C22" t="s">
        <v>21</v>
      </c>
      <c r="E22" s="2">
        <v>80000</v>
      </c>
      <c r="F22" s="3">
        <v>80000</v>
      </c>
    </row>
    <row r="23" spans="1:6" x14ac:dyDescent="0.25">
      <c r="E23" s="2"/>
      <c r="F23" s="3">
        <f t="shared" si="2"/>
        <v>0</v>
      </c>
    </row>
    <row r="24" spans="1:6" x14ac:dyDescent="0.25">
      <c r="E24" s="2"/>
      <c r="F24" s="4">
        <f>SUM(F18:F23)</f>
        <v>1139000</v>
      </c>
    </row>
    <row r="25" spans="1:6" x14ac:dyDescent="0.25">
      <c r="E25" s="2"/>
      <c r="F25" s="4"/>
    </row>
    <row r="26" spans="1:6" x14ac:dyDescent="0.25">
      <c r="A26">
        <v>3</v>
      </c>
      <c r="B26" t="s">
        <v>81</v>
      </c>
      <c r="C26" t="s">
        <v>6</v>
      </c>
      <c r="D26">
        <v>6</v>
      </c>
      <c r="E26" s="2">
        <v>125000</v>
      </c>
      <c r="F26" s="3">
        <f t="shared" ref="F26:F29" si="3">+D26*E26</f>
        <v>750000</v>
      </c>
    </row>
    <row r="27" spans="1:6" x14ac:dyDescent="0.25">
      <c r="C27" t="s">
        <v>7</v>
      </c>
      <c r="D27">
        <v>12</v>
      </c>
      <c r="E27" s="2">
        <v>15000</v>
      </c>
      <c r="F27" s="3">
        <f t="shared" si="3"/>
        <v>180000</v>
      </c>
    </row>
    <row r="28" spans="1:6" x14ac:dyDescent="0.25">
      <c r="C28" t="s">
        <v>8</v>
      </c>
      <c r="D28">
        <v>3</v>
      </c>
      <c r="E28" s="2">
        <v>15000</v>
      </c>
      <c r="F28" s="3">
        <f t="shared" si="3"/>
        <v>45000</v>
      </c>
    </row>
    <row r="29" spans="1:6" x14ac:dyDescent="0.25">
      <c r="C29" t="s">
        <v>9</v>
      </c>
      <c r="D29">
        <v>6</v>
      </c>
      <c r="E29" s="2">
        <v>14000</v>
      </c>
      <c r="F29" s="3">
        <f t="shared" si="3"/>
        <v>84000</v>
      </c>
    </row>
    <row r="30" spans="1:6" x14ac:dyDescent="0.25">
      <c r="C30" t="s">
        <v>21</v>
      </c>
      <c r="D30">
        <v>1</v>
      </c>
      <c r="E30" s="2">
        <v>70000</v>
      </c>
      <c r="F30" s="3">
        <v>70000</v>
      </c>
    </row>
    <row r="31" spans="1:6" x14ac:dyDescent="0.25">
      <c r="E31" s="2"/>
      <c r="F31" s="3">
        <f>E31*D31</f>
        <v>0</v>
      </c>
    </row>
    <row r="32" spans="1:6" x14ac:dyDescent="0.25">
      <c r="E32" s="2"/>
      <c r="F32" s="3"/>
    </row>
    <row r="33" spans="1:6" x14ac:dyDescent="0.25">
      <c r="E33" s="2"/>
      <c r="F33" s="3">
        <f>E33*D33</f>
        <v>0</v>
      </c>
    </row>
    <row r="34" spans="1:6" x14ac:dyDescent="0.25">
      <c r="E34" s="2"/>
      <c r="F34" s="4">
        <f>SUM(F26:F33)</f>
        <v>1129000</v>
      </c>
    </row>
    <row r="35" spans="1:6" x14ac:dyDescent="0.25">
      <c r="E35" s="2"/>
      <c r="F35" s="4"/>
    </row>
    <row r="36" spans="1:6" x14ac:dyDescent="0.25">
      <c r="B36" s="11"/>
      <c r="E36" s="2"/>
      <c r="F36" s="7"/>
    </row>
    <row r="37" spans="1:6" x14ac:dyDescent="0.25">
      <c r="E37" s="2"/>
      <c r="F37" s="7"/>
    </row>
    <row r="38" spans="1:6" x14ac:dyDescent="0.25">
      <c r="E38" s="2"/>
      <c r="F38" s="7"/>
    </row>
    <row r="39" spans="1:6" x14ac:dyDescent="0.25">
      <c r="E39" s="2"/>
      <c r="F39" s="7"/>
    </row>
    <row r="40" spans="1:6" x14ac:dyDescent="0.25">
      <c r="E40" s="2"/>
      <c r="F40" s="7"/>
    </row>
    <row r="41" spans="1:6" x14ac:dyDescent="0.25">
      <c r="E41" s="2"/>
      <c r="F41" s="7"/>
    </row>
    <row r="42" spans="1:6" x14ac:dyDescent="0.25">
      <c r="E42" s="2"/>
      <c r="F42" s="4"/>
    </row>
    <row r="43" spans="1:6" x14ac:dyDescent="0.25">
      <c r="E43" s="2"/>
      <c r="F43" s="7"/>
    </row>
    <row r="44" spans="1:6" x14ac:dyDescent="0.25">
      <c r="A44" s="1" t="s">
        <v>14</v>
      </c>
      <c r="E44" s="2"/>
      <c r="F44" s="8">
        <f>F14+F24+F34</f>
        <v>3958000</v>
      </c>
    </row>
    <row r="45" spans="1:6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22" workbookViewId="0">
      <selection activeCell="C32" sqref="C32"/>
    </sheetView>
  </sheetViews>
  <sheetFormatPr defaultRowHeight="15" x14ac:dyDescent="0.25"/>
  <cols>
    <col min="2" max="2" width="8.28515625" customWidth="1"/>
    <col min="3" max="3" width="19.7109375" customWidth="1"/>
    <col min="4" max="4" width="10.7109375" customWidth="1"/>
    <col min="5" max="5" width="12.85546875" customWidth="1"/>
    <col min="6" max="6" width="13" customWidth="1"/>
    <col min="7" max="7" width="12.42578125" customWidth="1"/>
  </cols>
  <sheetData>
    <row r="1" spans="1:7" ht="18.75" x14ac:dyDescent="0.3">
      <c r="A1" s="12" t="s">
        <v>82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83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15000</v>
      </c>
      <c r="F4" s="3">
        <f>+D4*E4</f>
        <v>180000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24" si="0">+D5*E5</f>
        <v>45000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ref="F8:F13" si="1">E8*D8</f>
        <v>0</v>
      </c>
      <c r="G8" s="10"/>
    </row>
    <row r="9" spans="1:7" x14ac:dyDescent="0.25">
      <c r="E9" s="2"/>
      <c r="F9" s="3">
        <f t="shared" si="1"/>
        <v>0</v>
      </c>
      <c r="G9" s="10"/>
    </row>
    <row r="10" spans="1:7" x14ac:dyDescent="0.25">
      <c r="E10" s="2"/>
      <c r="F10" s="3">
        <f t="shared" si="1"/>
        <v>0</v>
      </c>
      <c r="G10" s="10"/>
    </row>
    <row r="11" spans="1:7" x14ac:dyDescent="0.25">
      <c r="E11" s="2"/>
      <c r="F11" s="3">
        <f t="shared" si="1"/>
        <v>0</v>
      </c>
      <c r="G11" s="10"/>
    </row>
    <row r="12" spans="1:7" x14ac:dyDescent="0.25">
      <c r="E12" s="2"/>
      <c r="F12" s="3">
        <f t="shared" si="1"/>
        <v>0</v>
      </c>
      <c r="G12" s="10"/>
    </row>
    <row r="13" spans="1:7" x14ac:dyDescent="0.25">
      <c r="E13" s="2"/>
      <c r="F13" s="3">
        <f t="shared" si="1"/>
        <v>0</v>
      </c>
      <c r="G13" s="10"/>
    </row>
    <row r="14" spans="1:7" x14ac:dyDescent="0.25">
      <c r="E14" s="2"/>
      <c r="F14" s="4">
        <f>SUM(F3:F13)</f>
        <v>1129000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C17" t="s">
        <v>85</v>
      </c>
      <c r="D17">
        <v>1</v>
      </c>
      <c r="E17" s="2">
        <v>30000</v>
      </c>
      <c r="F17" s="3">
        <f t="shared" si="0"/>
        <v>30000</v>
      </c>
      <c r="G17" t="s">
        <v>86</v>
      </c>
    </row>
    <row r="18" spans="1:7" x14ac:dyDescent="0.25">
      <c r="A18">
        <v>5</v>
      </c>
      <c r="B18" s="5" t="s">
        <v>84</v>
      </c>
      <c r="C18" t="s">
        <v>6</v>
      </c>
      <c r="D18">
        <v>6</v>
      </c>
      <c r="E18" s="2">
        <v>125000</v>
      </c>
      <c r="F18" s="3">
        <f t="shared" si="0"/>
        <v>750000</v>
      </c>
    </row>
    <row r="19" spans="1:7" x14ac:dyDescent="0.25">
      <c r="B19" s="5"/>
      <c r="C19" t="s">
        <v>7</v>
      </c>
      <c r="D19">
        <v>12</v>
      </c>
      <c r="E19" s="2">
        <v>15000</v>
      </c>
      <c r="F19" s="3">
        <f t="shared" si="0"/>
        <v>180000</v>
      </c>
    </row>
    <row r="20" spans="1:7" x14ac:dyDescent="0.25">
      <c r="C20" t="s">
        <v>8</v>
      </c>
      <c r="D20">
        <v>3</v>
      </c>
      <c r="E20" s="2">
        <v>15000</v>
      </c>
      <c r="F20" s="3">
        <f t="shared" si="0"/>
        <v>45000</v>
      </c>
    </row>
    <row r="21" spans="1:7" x14ac:dyDescent="0.25">
      <c r="C21" t="s">
        <v>9</v>
      </c>
      <c r="D21">
        <v>6</v>
      </c>
      <c r="E21" s="2">
        <v>14000</v>
      </c>
      <c r="F21" s="3">
        <f t="shared" si="0"/>
        <v>84000</v>
      </c>
    </row>
    <row r="22" spans="1:7" x14ac:dyDescent="0.25">
      <c r="C22" t="s">
        <v>21</v>
      </c>
      <c r="E22" s="2">
        <v>60000</v>
      </c>
      <c r="F22" s="3">
        <v>60000</v>
      </c>
    </row>
    <row r="23" spans="1:7" x14ac:dyDescent="0.25">
      <c r="C23" t="s">
        <v>39</v>
      </c>
      <c r="D23">
        <v>1</v>
      </c>
      <c r="E23" s="2">
        <v>10000</v>
      </c>
      <c r="F23" s="3">
        <f t="shared" si="0"/>
        <v>10000</v>
      </c>
    </row>
    <row r="24" spans="1:7" x14ac:dyDescent="0.25">
      <c r="C24" t="s">
        <v>74</v>
      </c>
      <c r="D24">
        <v>1</v>
      </c>
      <c r="E24" s="2">
        <v>350000</v>
      </c>
      <c r="F24" s="3">
        <f t="shared" si="0"/>
        <v>350000</v>
      </c>
    </row>
    <row r="25" spans="1:7" x14ac:dyDescent="0.25">
      <c r="E25" s="2"/>
      <c r="F25" s="4">
        <f>F17+F18+F19+F20+F21+F22+F23+F24</f>
        <v>1509000</v>
      </c>
    </row>
    <row r="26" spans="1:7" x14ac:dyDescent="0.25">
      <c r="E26" s="2"/>
      <c r="F26" s="4"/>
    </row>
    <row r="27" spans="1:7" x14ac:dyDescent="0.25">
      <c r="A27">
        <v>3</v>
      </c>
      <c r="E27" s="2"/>
      <c r="F27" s="3">
        <f t="shared" ref="F27:F30" si="2">+D27*E27</f>
        <v>0</v>
      </c>
    </row>
    <row r="28" spans="1:7" x14ac:dyDescent="0.25">
      <c r="E28" s="2"/>
      <c r="F28" s="3">
        <f t="shared" si="2"/>
        <v>0</v>
      </c>
    </row>
    <row r="29" spans="1:7" x14ac:dyDescent="0.25">
      <c r="E29" s="2"/>
      <c r="F29" s="3">
        <f t="shared" si="2"/>
        <v>0</v>
      </c>
    </row>
    <row r="30" spans="1:7" x14ac:dyDescent="0.25">
      <c r="E30" s="2"/>
      <c r="F30" s="3">
        <f t="shared" si="2"/>
        <v>0</v>
      </c>
    </row>
    <row r="31" spans="1:7" x14ac:dyDescent="0.25">
      <c r="E31" s="2"/>
      <c r="F31" s="3"/>
    </row>
    <row r="32" spans="1:7" x14ac:dyDescent="0.25">
      <c r="E32" s="2"/>
      <c r="F32" s="3">
        <f>E32*D32</f>
        <v>0</v>
      </c>
    </row>
    <row r="33" spans="1:6" x14ac:dyDescent="0.25">
      <c r="E33" s="2"/>
      <c r="F33" s="3"/>
    </row>
    <row r="34" spans="1:6" x14ac:dyDescent="0.25">
      <c r="E34" s="2"/>
      <c r="F34" s="3">
        <f>E34*D34</f>
        <v>0</v>
      </c>
    </row>
    <row r="35" spans="1:6" x14ac:dyDescent="0.25">
      <c r="E35" s="2"/>
      <c r="F35" s="4">
        <f>SUM(F27:F34)</f>
        <v>0</v>
      </c>
    </row>
    <row r="36" spans="1:6" x14ac:dyDescent="0.25">
      <c r="E36" s="2"/>
      <c r="F36" s="4"/>
    </row>
    <row r="37" spans="1:6" x14ac:dyDescent="0.25">
      <c r="B37" s="11"/>
      <c r="E37" s="2"/>
      <c r="F37" s="7"/>
    </row>
    <row r="38" spans="1:6" x14ac:dyDescent="0.25">
      <c r="E38" s="2"/>
      <c r="F38" s="7"/>
    </row>
    <row r="39" spans="1:6" x14ac:dyDescent="0.25">
      <c r="E39" s="2"/>
      <c r="F39" s="7"/>
    </row>
    <row r="40" spans="1:6" x14ac:dyDescent="0.25">
      <c r="E40" s="2"/>
      <c r="F40" s="7"/>
    </row>
    <row r="41" spans="1:6" x14ac:dyDescent="0.25">
      <c r="E41" s="2"/>
      <c r="F41" s="7"/>
    </row>
    <row r="42" spans="1:6" x14ac:dyDescent="0.25">
      <c r="E42" s="2"/>
      <c r="F42" s="7"/>
    </row>
    <row r="43" spans="1:6" x14ac:dyDescent="0.25">
      <c r="E43" s="2"/>
      <c r="F43" s="4"/>
    </row>
    <row r="44" spans="1:6" x14ac:dyDescent="0.25">
      <c r="E44" s="2"/>
      <c r="F44" s="7"/>
    </row>
    <row r="45" spans="1:6" x14ac:dyDescent="0.25">
      <c r="A45" s="1" t="s">
        <v>14</v>
      </c>
      <c r="E45" s="2"/>
      <c r="F45" s="8">
        <f>F14+F25+F35</f>
        <v>2638000</v>
      </c>
    </row>
    <row r="46" spans="1:6" x14ac:dyDescent="0.25">
      <c r="E46" s="2"/>
      <c r="F46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12-22</vt:lpstr>
      <vt:lpstr>t3-23</vt:lpstr>
      <vt:lpstr>T4-23</vt:lpstr>
      <vt:lpstr>T5-23</vt:lpstr>
      <vt:lpstr>T6-23</vt:lpstr>
      <vt:lpstr>T7-23</vt:lpstr>
      <vt:lpstr>T8-23</vt:lpstr>
      <vt:lpstr>T9-23</vt:lpstr>
      <vt:lpstr>T10-23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2023-11-03T15:41:34Z</dcterms:modified>
</cp:coreProperties>
</file>