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9"/>
  </bookViews>
  <sheets>
    <sheet name="T1-24" sheetId="1" r:id="rId1"/>
    <sheet name="T2-24" sheetId="2" r:id="rId2"/>
    <sheet name="T3-24" sheetId="3" r:id="rId3"/>
    <sheet name="T4-24" sheetId="4" r:id="rId4"/>
    <sheet name="T5-24" sheetId="5" r:id="rId5"/>
    <sheet name="T6-24" sheetId="10" r:id="rId6"/>
    <sheet name="T7-24" sheetId="11" r:id="rId7"/>
    <sheet name="T8-24" sheetId="12" r:id="rId8"/>
    <sheet name="T9-24" sheetId="13" r:id="rId9"/>
    <sheet name="T10-24" sheetId="14" r:id="rId10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1" i="14" l="1"/>
  <c r="E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K19" i="14"/>
  <c r="G19" i="14"/>
  <c r="K18" i="14"/>
  <c r="G18" i="14"/>
  <c r="G17" i="14"/>
  <c r="K17" i="14" s="1"/>
  <c r="G16" i="14"/>
  <c r="G15" i="14"/>
  <c r="G14" i="14"/>
  <c r="G13" i="14"/>
  <c r="G12" i="14"/>
  <c r="G11" i="14"/>
  <c r="G10" i="14"/>
  <c r="H5" i="14"/>
  <c r="H6" i="14" s="1"/>
  <c r="H7" i="14" s="1"/>
  <c r="H8" i="14" s="1"/>
  <c r="H9" i="14" s="1"/>
  <c r="H10" i="14" s="1"/>
  <c r="H11" i="14" s="1"/>
  <c r="H12" i="14" s="1"/>
  <c r="H13" i="14" s="1"/>
  <c r="H14" i="14" s="1"/>
  <c r="H15" i="14" s="1"/>
  <c r="H16" i="14" l="1"/>
  <c r="H17" i="14" s="1"/>
  <c r="H18" i="14" s="1"/>
  <c r="H19" i="14" s="1"/>
  <c r="H20" i="14" s="1"/>
  <c r="H21" i="14" s="1"/>
  <c r="H22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H34" i="14" s="1"/>
  <c r="H35" i="14" s="1"/>
  <c r="H36" i="14" s="1"/>
  <c r="H37" i="14" s="1"/>
  <c r="H38" i="14" s="1"/>
  <c r="H39" i="14" s="1"/>
  <c r="H40" i="14" s="1"/>
  <c r="G41" i="14"/>
  <c r="K16" i="14"/>
  <c r="K21" i="14" s="1"/>
  <c r="E42" i="14"/>
  <c r="H15" i="13"/>
  <c r="H16" i="13" s="1"/>
  <c r="G15" i="13"/>
  <c r="F41" i="13"/>
  <c r="E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K19" i="13"/>
  <c r="G19" i="13"/>
  <c r="G18" i="13"/>
  <c r="G17" i="13"/>
  <c r="G16" i="13"/>
  <c r="G14" i="13"/>
  <c r="G13" i="13"/>
  <c r="G12" i="13"/>
  <c r="G11" i="13"/>
  <c r="G10" i="13"/>
  <c r="H5" i="13"/>
  <c r="H6" i="13" s="1"/>
  <c r="H7" i="13" s="1"/>
  <c r="H8" i="13" s="1"/>
  <c r="H9" i="13" s="1"/>
  <c r="H10" i="13" s="1"/>
  <c r="H41" i="14" l="1"/>
  <c r="K18" i="13"/>
  <c r="K17" i="13"/>
  <c r="H11" i="13"/>
  <c r="H12" i="13" s="1"/>
  <c r="H13" i="13" s="1"/>
  <c r="H14" i="13" s="1"/>
  <c r="H17" i="13" s="1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4" i="13" s="1"/>
  <c r="H35" i="13" s="1"/>
  <c r="H36" i="13" s="1"/>
  <c r="H37" i="13" s="1"/>
  <c r="H38" i="13" s="1"/>
  <c r="H39" i="13" s="1"/>
  <c r="H40" i="13" s="1"/>
  <c r="G41" i="13"/>
  <c r="E42" i="13"/>
  <c r="K16" i="13"/>
  <c r="K21" i="13" s="1"/>
  <c r="F40" i="12"/>
  <c r="E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K18" i="12"/>
  <c r="G18" i="12"/>
  <c r="G17" i="12"/>
  <c r="G16" i="12"/>
  <c r="G15" i="12"/>
  <c r="G14" i="12"/>
  <c r="G13" i="12"/>
  <c r="K15" i="12" s="1"/>
  <c r="G12" i="12"/>
  <c r="G11" i="12"/>
  <c r="G10" i="12"/>
  <c r="H5" i="12"/>
  <c r="H6" i="12" s="1"/>
  <c r="H7" i="12" s="1"/>
  <c r="H8" i="12" s="1"/>
  <c r="H9" i="12" s="1"/>
  <c r="H10" i="12" s="1"/>
  <c r="H11" i="12" s="1"/>
  <c r="H12" i="12" s="1"/>
  <c r="H13" i="12" s="1"/>
  <c r="H14" i="12" s="1"/>
  <c r="H41" i="13" l="1"/>
  <c r="K17" i="12"/>
  <c r="K16" i="12"/>
  <c r="H15" i="12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G40" i="12"/>
  <c r="E41" i="12"/>
  <c r="G39" i="11"/>
  <c r="F40" i="11"/>
  <c r="E40" i="11"/>
  <c r="G38" i="11"/>
  <c r="G37" i="11"/>
  <c r="G36" i="11"/>
  <c r="G35" i="11"/>
  <c r="G34" i="11"/>
  <c r="G33" i="11"/>
  <c r="G32" i="11"/>
  <c r="G31" i="11"/>
  <c r="G30" i="11"/>
  <c r="G29" i="11"/>
  <c r="K17" i="11" s="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K16" i="11" s="1"/>
  <c r="G15" i="11"/>
  <c r="G14" i="11"/>
  <c r="G13" i="11"/>
  <c r="G12" i="11"/>
  <c r="G11" i="11"/>
  <c r="G10" i="11"/>
  <c r="H5" i="11"/>
  <c r="H6" i="11" s="1"/>
  <c r="H7" i="11" s="1"/>
  <c r="H8" i="11" s="1"/>
  <c r="H9" i="11" s="1"/>
  <c r="H10" i="11" s="1"/>
  <c r="H11" i="11" s="1"/>
  <c r="H12" i="11" s="1"/>
  <c r="H13" i="11" s="1"/>
  <c r="H14" i="11" s="1"/>
  <c r="H15" i="11" s="1"/>
  <c r="H40" i="12" l="1"/>
  <c r="K20" i="12"/>
  <c r="K18" i="11"/>
  <c r="G40" i="11"/>
  <c r="H16" i="1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E41" i="11"/>
  <c r="K15" i="11"/>
  <c r="K20" i="11" s="1"/>
  <c r="H5" i="10"/>
  <c r="H6" i="10" s="1"/>
  <c r="G30" i="10"/>
  <c r="G31" i="10"/>
  <c r="G32" i="10"/>
  <c r="G33" i="10"/>
  <c r="G34" i="10"/>
  <c r="G35" i="10"/>
  <c r="G36" i="10"/>
  <c r="G37" i="10"/>
  <c r="G38" i="10"/>
  <c r="K16" i="10"/>
  <c r="K15" i="10"/>
  <c r="H40" i="11" l="1"/>
  <c r="H12" i="3"/>
  <c r="H13" i="3"/>
  <c r="H14" i="3"/>
  <c r="H15" i="3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6" i="3"/>
  <c r="H7" i="3" s="1"/>
  <c r="H8" i="3" s="1"/>
  <c r="H9" i="3" s="1"/>
  <c r="H10" i="3" s="1"/>
  <c r="H11" i="3" s="1"/>
  <c r="H5" i="3"/>
  <c r="G33" i="5" l="1"/>
  <c r="G21" i="5"/>
  <c r="G9" i="5"/>
  <c r="H5" i="5"/>
  <c r="K20" i="4"/>
  <c r="H5" i="4"/>
  <c r="H6" i="4" s="1"/>
  <c r="G21" i="1"/>
  <c r="G22" i="1"/>
  <c r="G23" i="1"/>
  <c r="G24" i="1"/>
  <c r="K16" i="1" s="1"/>
  <c r="G25" i="1"/>
  <c r="G26" i="1"/>
  <c r="G15" i="1"/>
  <c r="G16" i="1"/>
  <c r="G17" i="1"/>
  <c r="G18" i="1"/>
  <c r="G19" i="1"/>
  <c r="G20" i="1"/>
  <c r="F40" i="10" l="1"/>
  <c r="E4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7" i="10"/>
  <c r="H8" i="10" s="1"/>
  <c r="H9" i="10" s="1"/>
  <c r="H10" i="10" l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7" i="10"/>
  <c r="K20" i="10" s="1"/>
  <c r="E41" i="10"/>
  <c r="G40" i="10"/>
  <c r="H40" i="10" s="1"/>
  <c r="G32" i="5"/>
  <c r="G31" i="5"/>
  <c r="G30" i="5"/>
  <c r="G29" i="5"/>
  <c r="G28" i="5"/>
  <c r="G27" i="5"/>
  <c r="G22" i="5" l="1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G33" i="4" l="1"/>
  <c r="G27" i="4"/>
  <c r="G17" i="4"/>
  <c r="G14" i="4"/>
  <c r="G17" i="3"/>
  <c r="G14" i="3"/>
  <c r="G14" i="1" l="1"/>
  <c r="K15" i="1" s="1"/>
  <c r="G13" i="1"/>
  <c r="G12" i="1"/>
  <c r="G11" i="1"/>
  <c r="K15" i="5" l="1"/>
  <c r="F40" i="5" l="1"/>
  <c r="E40" i="5"/>
  <c r="K18" i="5"/>
  <c r="H6" i="5"/>
  <c r="H7" i="5" s="1"/>
  <c r="H8" i="5" l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7" i="4"/>
  <c r="H8" i="4" s="1"/>
  <c r="H9" i="4" s="1"/>
  <c r="H10" i="4" s="1"/>
  <c r="H11" i="4" s="1"/>
  <c r="H21" i="5" l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20" i="5"/>
  <c r="K16" i="4"/>
  <c r="K15" i="4"/>
  <c r="K17" i="4"/>
  <c r="G35" i="4"/>
  <c r="H35" i="4" l="1"/>
  <c r="F42" i="3"/>
  <c r="E42" i="3"/>
  <c r="G41" i="3"/>
  <c r="G19" i="3"/>
  <c r="G18" i="3"/>
  <c r="G16" i="3"/>
  <c r="G15" i="3"/>
  <c r="G13" i="3"/>
  <c r="G12" i="3"/>
  <c r="G11" i="3"/>
  <c r="G10" i="3"/>
  <c r="K17" i="3" l="1"/>
  <c r="G42" i="3"/>
  <c r="K16" i="3"/>
  <c r="K18" i="3"/>
  <c r="E43" i="3"/>
  <c r="K15" i="3"/>
  <c r="K20" i="3" l="1"/>
  <c r="H42" i="3"/>
  <c r="F7" i="2"/>
  <c r="E7" i="2"/>
  <c r="E8" i="2" l="1"/>
  <c r="G7" i="2"/>
  <c r="H5" i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7" i="2"/>
  <c r="F28" i="1"/>
  <c r="E28" i="1"/>
  <c r="E29" i="1" l="1"/>
  <c r="G28" i="1"/>
  <c r="H28" i="1" l="1"/>
</calcChain>
</file>

<file path=xl/sharedStrings.xml><?xml version="1.0" encoding="utf-8"?>
<sst xmlns="http://schemas.openxmlformats.org/spreadsheetml/2006/main" count="363" uniqueCount="135">
  <si>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</si>
  <si>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</si>
  <si>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</si>
  <si>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</si>
  <si>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</si>
  <si>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</si>
  <si>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</si>
  <si>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</si>
  <si>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</si>
  <si>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</si>
  <si>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</si>
  <si>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</si>
  <si>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</si>
  <si>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</si>
  <si>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</si>
  <si>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bột ngọt</t>
  </si>
  <si>
    <t>Bao tay</t>
  </si>
  <si>
    <t xml:space="preserve">tổng: </t>
  </si>
  <si>
    <t>Hành lá + Rau</t>
  </si>
  <si>
    <t xml:space="preserve">T1: </t>
  </si>
  <si>
    <t>Chi Diệu Huyền CMTX</t>
  </si>
  <si>
    <t>BÁO CÁO THU CHI NỒI CHÁO HÀ TĨNH THÁNG 03/2023</t>
  </si>
  <si>
    <t>BÁO CÁO THU CHI NỒI CHÁO HÀ TĨNH THÁNG 04/2023</t>
  </si>
  <si>
    <t>Đồng nghiệp USG CMTX T4</t>
  </si>
  <si>
    <t xml:space="preserve">T4: </t>
  </si>
  <si>
    <t>Chị Diệu Huyền CMTX T5</t>
  </si>
  <si>
    <t>Chị Diệu Huyền CMTX T6</t>
  </si>
  <si>
    <t>T1: 04/06</t>
  </si>
  <si>
    <t>Khẩu trang</t>
  </si>
  <si>
    <t>Hạt nêm</t>
  </si>
  <si>
    <t>Xúp</t>
  </si>
  <si>
    <t>Tồn tháng 12/2023</t>
  </si>
  <si>
    <t>BÁO CÁO THU CHI NỒI CHÁO HÀ TĨNH THÁNG 01/2024</t>
  </si>
  <si>
    <t xml:space="preserve">T2: </t>
  </si>
  <si>
    <t xml:space="preserve">T3: </t>
  </si>
  <si>
    <t>Chị Bình Trâm- chị Hiền TV nhóm</t>
  </si>
  <si>
    <t>Đồng nghiệp USG CMTX</t>
  </si>
  <si>
    <t xml:space="preserve">Nhóm chị Việt Hoa </t>
  </si>
  <si>
    <t>Hạnh Dương- Giang Đào US</t>
  </si>
  <si>
    <t>Chiị Diệu Huyền CMTX</t>
  </si>
  <si>
    <t>Hành lá + rau</t>
  </si>
  <si>
    <t>bột canh</t>
  </si>
  <si>
    <t>Tuần 1</t>
  </si>
  <si>
    <t>Tuần 2</t>
  </si>
  <si>
    <t>Tổng tháng 01/2024</t>
  </si>
  <si>
    <t>Tồn cuối tháng 01/2024</t>
  </si>
  <si>
    <t>Tồn tháng 01/2024</t>
  </si>
  <si>
    <t>BÁO CÁO THU CHI NỒI CHÁO HÀ TĨNH THÁNG 02/2024</t>
  </si>
  <si>
    <t>Tổng tháng 02/2024</t>
  </si>
  <si>
    <t>Tồn cuối tháng 02/2024</t>
  </si>
  <si>
    <t>Tồn đầu tháng 3</t>
  </si>
  <si>
    <t xml:space="preserve">T5: </t>
  </si>
  <si>
    <t>Tổng tháng 03/2024</t>
  </si>
  <si>
    <t>Tồn cuối tháng 03/2024</t>
  </si>
  <si>
    <t>Tồn đầu tháng 4</t>
  </si>
  <si>
    <t>Chi Nguyễn Diệu Huyền CMTX</t>
  </si>
  <si>
    <t>Chị Hoa (Dubai) CMKTX</t>
  </si>
  <si>
    <t>Chị xe ôm CMKTX</t>
  </si>
  <si>
    <t>Bao  tay</t>
  </si>
  <si>
    <t>Tuần 1 (14/04)</t>
  </si>
  <si>
    <t xml:space="preserve">Tuần 3 </t>
  </si>
  <si>
    <t>Tuần 2 (21/04)</t>
  </si>
  <si>
    <t>Tổng tháng 04/2024</t>
  </si>
  <si>
    <t>Tồn cuối tháng 04/2024</t>
  </si>
  <si>
    <t>BÁO CÁO THU CHI NỒI CHÁO HÀ TĨNH THÁNG 05/2024</t>
  </si>
  <si>
    <t>Tồn đầu tháng 05/2024</t>
  </si>
  <si>
    <t>Chi Hoa (Dubai)và bạn Ấn Độ</t>
  </si>
  <si>
    <t>Tuần 1 (05/05)</t>
  </si>
  <si>
    <t>Tuần 2 (12/05)</t>
  </si>
  <si>
    <t>Tuần 3 (19/05)</t>
  </si>
  <si>
    <t>BÁO CÁO THU CHI NỒI CHÁO HÀ TĨNH THÁNG 06/2024</t>
  </si>
  <si>
    <t>Tồn đầu tháng 06/2024</t>
  </si>
  <si>
    <t>Tổng tháng 06/2024</t>
  </si>
  <si>
    <t>Tồn cuối tháng 06/2024</t>
  </si>
  <si>
    <t>Chiị Thao Anh</t>
  </si>
  <si>
    <t>Chị Hoa- Dubai</t>
  </si>
  <si>
    <t>TTAN Tri thức vàng</t>
  </si>
  <si>
    <t>Chị Hiền- Điện máy lửa xanh</t>
  </si>
  <si>
    <t>Bột ngọt</t>
  </si>
  <si>
    <t>Tuần 1 (02/06)</t>
  </si>
  <si>
    <t>'Tuần 2 (09/06)</t>
  </si>
  <si>
    <t>T2: 09/06</t>
  </si>
  <si>
    <t>Tuần 3 (16/06)</t>
  </si>
  <si>
    <t>T3: 16/06</t>
  </si>
  <si>
    <t>Tuần 4 (30/06)</t>
  </si>
  <si>
    <t>T4: 30/06</t>
  </si>
  <si>
    <t>Thịt</t>
  </si>
  <si>
    <t>gạo</t>
  </si>
  <si>
    <t>Hành</t>
  </si>
  <si>
    <t>Tuần 4 (25/05)</t>
  </si>
  <si>
    <t>T1: 04/05</t>
  </si>
  <si>
    <t>T2: 11/05</t>
  </si>
  <si>
    <t>T3: 18/05</t>
  </si>
  <si>
    <t>T4: 25/05</t>
  </si>
  <si>
    <t>Tổng tháng 05/2024</t>
  </si>
  <si>
    <t>Tồn cuối tháng 05/2024</t>
  </si>
  <si>
    <t>BÁO CÁO THU CHI NỒI CHÁO HÀ TĨNH THÁNG 07/2024</t>
  </si>
  <si>
    <t>Chị Diệu Huyền CMTX</t>
  </si>
  <si>
    <t>Chị Hoa Dubai CMKTX</t>
  </si>
  <si>
    <t>Tuần 1 (07/07)</t>
  </si>
  <si>
    <t xml:space="preserve">'Tuần 2 </t>
  </si>
  <si>
    <t>Nghỉ nấu</t>
  </si>
  <si>
    <t>Tuần 4 (28/07)</t>
  </si>
  <si>
    <t xml:space="preserve">Gas </t>
  </si>
  <si>
    <t>Tổng tháng 07/2024</t>
  </si>
  <si>
    <t>Tồn cuối tháng 07/2024</t>
  </si>
  <si>
    <t>BÁO CÁO THU CHI NỒI CHÁO HÀ TĨNH THÁNG 08/2024</t>
  </si>
  <si>
    <t>Tồn đầu tháng 08/2024</t>
  </si>
  <si>
    <t xml:space="preserve">MTQ </t>
  </si>
  <si>
    <t>CHị Diệu Huyền CMTX</t>
  </si>
  <si>
    <t>Các ac: Lài; Tùng; Hải Nguyễn</t>
  </si>
  <si>
    <t xml:space="preserve">Hoa; Hòa; Hiền </t>
  </si>
  <si>
    <t>Gas</t>
  </si>
  <si>
    <t>Tuần 1 (04/08)</t>
  </si>
  <si>
    <t>Tuần 4 ()</t>
  </si>
  <si>
    <t>Tổng tháng 08/2024</t>
  </si>
  <si>
    <t>Tồn cuối tháng 08/2024</t>
  </si>
  <si>
    <t>BÁO CÁO THU CHI NỒI CHÁO HÀ TĨNH THÁNG 09/2024</t>
  </si>
  <si>
    <t>Tồn đầu tháng 09/2024</t>
  </si>
  <si>
    <t>Chi Diệu Huyền</t>
  </si>
  <si>
    <t>Chị Hoa Dubai</t>
  </si>
  <si>
    <t>Hạt nêm-1,8Kg</t>
  </si>
  <si>
    <t>Tuần 3 (22/09)</t>
  </si>
  <si>
    <t xml:space="preserve">'Tuần 4 </t>
  </si>
  <si>
    <t>Cọ nồi</t>
  </si>
  <si>
    <t>Tổng tháng 09/2024</t>
  </si>
  <si>
    <t>Tồn cuối tháng 09/2024</t>
  </si>
  <si>
    <t>BÁO CÁO THU CHI NỒI CHÁO HÀ TĨNH THÁNG 10/2024</t>
  </si>
  <si>
    <t>Tồn đầu tháng 10/2024</t>
  </si>
  <si>
    <t>Em Liên bạn HNQ</t>
  </si>
  <si>
    <t>Chi Nhị bạn HNQ</t>
  </si>
  <si>
    <t>Em Chút Lâm bạn HNQ</t>
  </si>
  <si>
    <t>Tuần 1 (06/10)</t>
  </si>
  <si>
    <t>Tổng tháng 10/2024</t>
  </si>
  <si>
    <t>Tồn cuối tháng 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</si>
</sst>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 Light"/>
      <family val="2"/>
      <scheme val="major"/>
    </font>
    <font>
      <b/>
      <sz val="12"/>
      <color theme="5" tint="0.59999389629810485"/>
      <name val="Calibri Light"/>
      <family val="1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05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25" fillId="0" borderId="4" xfId="0" applyNumberFormat="1" applyFont="1" applyBorder="1"/>
    <xf numFmtId="166" fontId="0" fillId="0" borderId="4" xfId="3" applyNumberFormat="1" applyFont="1" applyBorder="1"/>
    <xf numFmtId="165" fontId="26" fillId="5" borderId="4" xfId="1" quotePrefix="1" applyNumberFormat="1" applyFont="1" applyFill="1" applyBorder="1" applyAlignment="1">
      <alignment horizontal="center" vertical="center"/>
    </xf>
    <xf numFmtId="166" fontId="8" fillId="8" borderId="4" xfId="2" applyNumberFormat="1" applyFont="1" applyFill="1" applyBorder="1" applyAlignment="1">
      <alignment vertical="center"/>
    </xf>
    <xf numFmtId="166" fontId="25" fillId="4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workbookViewId="0">
      <selection activeCell="I20" sqref="I20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86" t="s">
        <v>32</v>
      </c>
      <c r="B1" s="87"/>
      <c r="C1" s="87"/>
      <c r="D1" s="87"/>
      <c r="E1" s="87"/>
      <c r="F1" s="87"/>
      <c r="G1" s="87"/>
      <c r="H1" s="88"/>
    </row>
    <row r="2" spans="1:11" ht="15.75" x14ac:dyDescent="0.25">
      <c r="A2" s="35" t="s">
        <v>0</v>
      </c>
      <c r="B2" s="36" t="s">
        <v>1</v>
      </c>
      <c r="C2" s="36" t="s">
        <v>2</v>
      </c>
      <c r="D2" s="37" t="s">
        <v>3</v>
      </c>
      <c r="E2" s="97" t="s">
        <v>4</v>
      </c>
      <c r="F2" s="98"/>
      <c r="G2" s="38" t="s">
        <v>5</v>
      </c>
      <c r="H2" s="39" t="s">
        <v>6</v>
      </c>
    </row>
    <row r="3" spans="1:11" ht="15.75" x14ac:dyDescent="0.25">
      <c r="A3" s="35"/>
      <c r="B3" s="36"/>
      <c r="C3" s="36"/>
      <c r="D3" s="37"/>
      <c r="E3" s="38" t="s">
        <v>7</v>
      </c>
      <c r="F3" s="38" t="s">
        <v>8</v>
      </c>
      <c r="G3" s="38"/>
      <c r="H3" s="39"/>
    </row>
    <row r="4" spans="1:11" ht="15.75" x14ac:dyDescent="0.25">
      <c r="A4" s="40" t="s">
        <v>31</v>
      </c>
      <c r="B4" s="40"/>
      <c r="C4" s="40"/>
      <c r="D4" s="41"/>
      <c r="E4" s="40"/>
      <c r="F4" s="40"/>
      <c r="G4" s="40"/>
      <c r="H4" s="42">
        <v>3560922</v>
      </c>
    </row>
    <row r="5" spans="1:11" ht="15.75" x14ac:dyDescent="0.25">
      <c r="A5" s="43">
        <v>45292</v>
      </c>
      <c r="B5" s="44" t="s">
        <v>35</v>
      </c>
      <c r="C5" s="45"/>
      <c r="D5" s="46"/>
      <c r="E5" s="47"/>
      <c r="F5" s="47">
        <v>400000</v>
      </c>
      <c r="G5" s="47"/>
      <c r="H5" s="48">
        <f>H4+E5+F5-G5</f>
        <v>3960922</v>
      </c>
    </row>
    <row r="6" spans="1:11" ht="15.75" x14ac:dyDescent="0.25">
      <c r="A6" s="43">
        <v>45293</v>
      </c>
      <c r="B6" s="44" t="s">
        <v>36</v>
      </c>
      <c r="C6" s="45"/>
      <c r="D6" s="46"/>
      <c r="E6" s="47">
        <v>2500000</v>
      </c>
      <c r="F6" s="47"/>
      <c r="G6" s="47"/>
      <c r="H6" s="48">
        <f t="shared" ref="H6:H27" si="0">H5+E6+F6-G6</f>
        <v>6460922</v>
      </c>
    </row>
    <row r="7" spans="1:11" ht="15.75" x14ac:dyDescent="0.25">
      <c r="A7" s="43">
        <v>45302</v>
      </c>
      <c r="B7" s="44" t="s">
        <v>37</v>
      </c>
      <c r="C7" s="45"/>
      <c r="D7" s="46"/>
      <c r="E7" s="47">
        <v>2400000</v>
      </c>
      <c r="F7" s="47"/>
      <c r="G7" s="47"/>
      <c r="H7" s="48">
        <f>H6+E7+F7-G7</f>
        <v>8860922</v>
      </c>
    </row>
    <row r="8" spans="1:11" ht="15.75" x14ac:dyDescent="0.25">
      <c r="A8" s="43"/>
      <c r="B8" s="66" t="s">
        <v>38</v>
      </c>
      <c r="C8" s="45"/>
      <c r="D8" s="46"/>
      <c r="E8" s="47"/>
      <c r="F8" s="47">
        <v>1941600</v>
      </c>
      <c r="G8" s="47"/>
      <c r="H8" s="48">
        <f>H7+E8+F8-G8</f>
        <v>10802522</v>
      </c>
    </row>
    <row r="9" spans="1:11" ht="15.75" x14ac:dyDescent="0.25">
      <c r="A9" s="43">
        <v>45306</v>
      </c>
      <c r="B9" s="66" t="s">
        <v>39</v>
      </c>
      <c r="C9" s="45"/>
      <c r="D9" s="46"/>
      <c r="E9" s="47">
        <v>500000</v>
      </c>
      <c r="F9" s="47"/>
      <c r="G9" s="47"/>
      <c r="H9" s="48">
        <f t="shared" ref="H9:H12" si="1">H8+E9+F9-G9</f>
        <v>11302522</v>
      </c>
    </row>
    <row r="10" spans="1:11" ht="15.75" x14ac:dyDescent="0.25">
      <c r="A10" s="43">
        <v>45318</v>
      </c>
      <c r="B10" s="5" t="s">
        <v>74</v>
      </c>
      <c r="C10" s="45"/>
      <c r="D10" s="46"/>
      <c r="E10" s="47"/>
      <c r="F10" s="47">
        <v>200000</v>
      </c>
      <c r="G10" s="47"/>
      <c r="H10" s="48">
        <f t="shared" si="1"/>
        <v>11502522</v>
      </c>
    </row>
    <row r="11" spans="1:11" ht="15.75" x14ac:dyDescent="0.25">
      <c r="A11" s="43"/>
      <c r="B11" s="5"/>
      <c r="C11" s="70"/>
      <c r="D11" s="71"/>
      <c r="E11" s="72"/>
      <c r="F11" s="6"/>
      <c r="G11" s="6">
        <f>C11*D11</f>
        <v>0</v>
      </c>
      <c r="H11" s="48">
        <f t="shared" si="1"/>
        <v>11502522</v>
      </c>
    </row>
    <row r="12" spans="1:11" ht="15.75" x14ac:dyDescent="0.25">
      <c r="A12" s="51"/>
      <c r="B12" s="5"/>
      <c r="C12" s="70"/>
      <c r="D12" s="71"/>
      <c r="E12" s="72"/>
      <c r="F12" s="6"/>
      <c r="G12" s="6">
        <f t="shared" ref="G12" si="2">C12*D12</f>
        <v>0</v>
      </c>
      <c r="H12" s="48">
        <f t="shared" si="1"/>
        <v>11502522</v>
      </c>
    </row>
    <row r="13" spans="1:11" ht="15.75" x14ac:dyDescent="0.25">
      <c r="A13" s="51"/>
      <c r="B13" s="66"/>
      <c r="C13" s="70"/>
      <c r="D13" s="71"/>
      <c r="E13" s="72"/>
      <c r="F13" s="6"/>
      <c r="G13" s="6">
        <f>C13*D13</f>
        <v>0</v>
      </c>
      <c r="H13" s="48">
        <f>H12+E13+F13-G13</f>
        <v>11502522</v>
      </c>
    </row>
    <row r="14" spans="1:11" ht="15.75" x14ac:dyDescent="0.25">
      <c r="A14" s="52"/>
      <c r="B14" s="5" t="s">
        <v>12</v>
      </c>
      <c r="C14" s="5">
        <v>6</v>
      </c>
      <c r="D14" s="78">
        <v>120000</v>
      </c>
      <c r="E14" s="72"/>
      <c r="F14" s="6"/>
      <c r="G14" s="6">
        <f>C14*D14</f>
        <v>720000</v>
      </c>
      <c r="H14" s="48">
        <f t="shared" si="0"/>
        <v>10782522</v>
      </c>
    </row>
    <row r="15" spans="1:11" ht="15.75" x14ac:dyDescent="0.25">
      <c r="A15" s="52" t="s">
        <v>42</v>
      </c>
      <c r="B15" s="5" t="s">
        <v>9</v>
      </c>
      <c r="C15" s="5">
        <v>12</v>
      </c>
      <c r="D15" s="78">
        <v>0</v>
      </c>
      <c r="E15" s="72"/>
      <c r="F15" s="6"/>
      <c r="G15" s="6">
        <f t="shared" ref="G15:G26" si="3">C15*D15</f>
        <v>0</v>
      </c>
      <c r="H15" s="48">
        <f t="shared" si="0"/>
        <v>10782522</v>
      </c>
      <c r="J15" s="1" t="s">
        <v>19</v>
      </c>
      <c r="K15" s="2">
        <f>SUM(G14:G20)</f>
        <v>983000</v>
      </c>
    </row>
    <row r="16" spans="1:11" ht="15.75" x14ac:dyDescent="0.25">
      <c r="A16" s="52"/>
      <c r="B16" s="5" t="s">
        <v>13</v>
      </c>
      <c r="C16" s="5">
        <v>3</v>
      </c>
      <c r="D16" s="78">
        <v>13000</v>
      </c>
      <c r="E16" s="72"/>
      <c r="F16" s="6"/>
      <c r="G16" s="6">
        <f t="shared" si="3"/>
        <v>39000</v>
      </c>
      <c r="H16" s="48">
        <f t="shared" si="0"/>
        <v>10743522</v>
      </c>
      <c r="J16" s="1" t="s">
        <v>33</v>
      </c>
      <c r="K16" s="2">
        <f>SUM(G22:G27)</f>
        <v>919000</v>
      </c>
    </row>
    <row r="17" spans="1:11" ht="15.75" x14ac:dyDescent="0.25">
      <c r="A17" s="52"/>
      <c r="B17" s="5" t="s">
        <v>14</v>
      </c>
      <c r="C17" s="5">
        <v>6</v>
      </c>
      <c r="D17" s="78">
        <v>17000</v>
      </c>
      <c r="E17" s="72"/>
      <c r="F17" s="6"/>
      <c r="G17" s="6">
        <f t="shared" si="3"/>
        <v>102000</v>
      </c>
      <c r="H17" s="48">
        <f t="shared" si="0"/>
        <v>10641522</v>
      </c>
      <c r="J17" s="1"/>
      <c r="K17" s="2"/>
    </row>
    <row r="18" spans="1:11" ht="15.75" x14ac:dyDescent="0.25">
      <c r="A18" s="52"/>
      <c r="B18" s="5" t="s">
        <v>40</v>
      </c>
      <c r="C18" s="5">
        <v>1</v>
      </c>
      <c r="D18" s="78">
        <v>70000</v>
      </c>
      <c r="E18" s="72"/>
      <c r="F18" s="6"/>
      <c r="G18" s="6">
        <f t="shared" si="3"/>
        <v>70000</v>
      </c>
      <c r="H18" s="48">
        <f t="shared" si="0"/>
        <v>10571522</v>
      </c>
      <c r="J18" s="1"/>
      <c r="K18" s="2"/>
    </row>
    <row r="19" spans="1:11" ht="15.75" x14ac:dyDescent="0.25">
      <c r="A19" s="52"/>
      <c r="B19" s="5" t="s">
        <v>11</v>
      </c>
      <c r="C19" s="5">
        <v>1</v>
      </c>
      <c r="D19" s="78">
        <v>32000</v>
      </c>
      <c r="E19" s="72"/>
      <c r="F19" s="6"/>
      <c r="G19" s="6">
        <f t="shared" si="3"/>
        <v>32000</v>
      </c>
      <c r="H19" s="48">
        <f t="shared" si="0"/>
        <v>10539522</v>
      </c>
      <c r="J19" s="1"/>
      <c r="K19" s="2"/>
    </row>
    <row r="20" spans="1:11" ht="15.75" x14ac:dyDescent="0.25">
      <c r="A20" s="52"/>
      <c r="B20" s="5" t="s">
        <v>41</v>
      </c>
      <c r="C20" s="5">
        <v>1</v>
      </c>
      <c r="D20" s="78">
        <v>20000</v>
      </c>
      <c r="E20" s="72"/>
      <c r="F20" s="6"/>
      <c r="G20" s="6">
        <f t="shared" si="3"/>
        <v>20000</v>
      </c>
      <c r="H20" s="48">
        <f t="shared" si="0"/>
        <v>10519522</v>
      </c>
      <c r="J20" s="1"/>
      <c r="K20" s="2"/>
    </row>
    <row r="21" spans="1:11" ht="15.75" x14ac:dyDescent="0.25">
      <c r="A21" s="52"/>
      <c r="B21" s="66"/>
      <c r="C21" s="70"/>
      <c r="D21" s="71"/>
      <c r="E21" s="72"/>
      <c r="F21" s="6"/>
      <c r="G21" s="6">
        <f t="shared" si="3"/>
        <v>0</v>
      </c>
      <c r="H21" s="48">
        <f t="shared" si="0"/>
        <v>10519522</v>
      </c>
      <c r="J21" s="1"/>
      <c r="K21" s="2"/>
    </row>
    <row r="22" spans="1:11" ht="15.75" x14ac:dyDescent="0.25">
      <c r="A22" s="52" t="s">
        <v>43</v>
      </c>
      <c r="B22" s="5" t="s">
        <v>12</v>
      </c>
      <c r="C22" s="5">
        <v>6</v>
      </c>
      <c r="D22" s="78">
        <v>120000</v>
      </c>
      <c r="E22" s="72"/>
      <c r="F22" s="6"/>
      <c r="G22" s="6">
        <f t="shared" si="3"/>
        <v>720000</v>
      </c>
      <c r="H22" s="48">
        <f t="shared" si="0"/>
        <v>9799522</v>
      </c>
      <c r="J22" s="1"/>
      <c r="K22" s="2"/>
    </row>
    <row r="23" spans="1:11" ht="15.75" x14ac:dyDescent="0.25">
      <c r="A23" s="52"/>
      <c r="B23" s="5" t="s">
        <v>9</v>
      </c>
      <c r="C23" s="5">
        <v>12</v>
      </c>
      <c r="D23" s="78"/>
      <c r="E23" s="72"/>
      <c r="F23" s="6"/>
      <c r="G23" s="6">
        <f t="shared" si="3"/>
        <v>0</v>
      </c>
      <c r="H23" s="48">
        <f t="shared" si="0"/>
        <v>9799522</v>
      </c>
      <c r="J23" s="1"/>
      <c r="K23" s="2"/>
    </row>
    <row r="24" spans="1:11" ht="15.75" x14ac:dyDescent="0.25">
      <c r="A24" s="52"/>
      <c r="B24" s="5" t="s">
        <v>13</v>
      </c>
      <c r="C24" s="5">
        <v>3</v>
      </c>
      <c r="D24" s="78">
        <v>13000</v>
      </c>
      <c r="E24" s="72"/>
      <c r="F24" s="6"/>
      <c r="G24" s="6">
        <f t="shared" si="3"/>
        <v>39000</v>
      </c>
      <c r="H24" s="48">
        <f t="shared" si="0"/>
        <v>9760522</v>
      </c>
      <c r="J24" s="1"/>
      <c r="K24" s="2"/>
    </row>
    <row r="25" spans="1:11" ht="15.75" x14ac:dyDescent="0.25">
      <c r="A25" s="52"/>
      <c r="B25" s="5" t="s">
        <v>14</v>
      </c>
      <c r="C25" s="5">
        <v>6</v>
      </c>
      <c r="D25" s="78">
        <v>15000</v>
      </c>
      <c r="E25" s="72"/>
      <c r="F25" s="6"/>
      <c r="G25" s="6">
        <f t="shared" si="3"/>
        <v>90000</v>
      </c>
      <c r="H25" s="48">
        <f t="shared" si="0"/>
        <v>9670522</v>
      </c>
      <c r="J25" s="1"/>
      <c r="K25" s="2"/>
    </row>
    <row r="26" spans="1:11" ht="15.75" x14ac:dyDescent="0.25">
      <c r="A26" s="52"/>
      <c r="B26" s="5" t="s">
        <v>18</v>
      </c>
      <c r="C26" s="5">
        <v>1</v>
      </c>
      <c r="D26" s="78">
        <v>70000</v>
      </c>
      <c r="E26" s="72"/>
      <c r="F26" s="6"/>
      <c r="G26" s="6">
        <f t="shared" si="3"/>
        <v>70000</v>
      </c>
      <c r="H26" s="48">
        <f t="shared" si="0"/>
        <v>9600522</v>
      </c>
      <c r="J26" s="1"/>
      <c r="K26" s="2"/>
    </row>
    <row r="27" spans="1:11" ht="15.75" x14ac:dyDescent="0.25">
      <c r="A27" s="52"/>
      <c r="B27" s="49"/>
      <c r="C27" s="49"/>
      <c r="D27" s="50"/>
      <c r="E27" s="47"/>
      <c r="F27" s="47"/>
      <c r="G27" s="47"/>
      <c r="H27" s="48">
        <f t="shared" si="0"/>
        <v>9600522</v>
      </c>
      <c r="J27" s="1"/>
      <c r="K27" s="2"/>
    </row>
    <row r="28" spans="1:11" ht="15.75" x14ac:dyDescent="0.25">
      <c r="A28" s="53" t="s">
        <v>44</v>
      </c>
      <c r="B28" s="35"/>
      <c r="C28" s="35"/>
      <c r="D28" s="37"/>
      <c r="E28" s="48">
        <f>SUM(E5:E27)</f>
        <v>5400000</v>
      </c>
      <c r="F28" s="48">
        <f>SUM(F5:F27)</f>
        <v>2541600</v>
      </c>
      <c r="G28" s="89">
        <f>SUM(G5:G27)</f>
        <v>1902000</v>
      </c>
      <c r="H28" s="91">
        <f>H4+E29-G28</f>
        <v>9600522</v>
      </c>
    </row>
    <row r="29" spans="1:11" ht="15.75" x14ac:dyDescent="0.25">
      <c r="A29" s="93" t="s">
        <v>45</v>
      </c>
      <c r="B29" s="94"/>
      <c r="C29" s="54"/>
      <c r="D29" s="55"/>
      <c r="E29" s="95">
        <f>E28+F28</f>
        <v>7941600</v>
      </c>
      <c r="F29" s="96"/>
      <c r="G29" s="90"/>
      <c r="H29" s="92"/>
    </row>
  </sheetData>
  <mergeCells count="6">
    <mergeCell ref="A1:H1"/>
    <mergeCell ref="G28:G29"/>
    <mergeCell ref="H28:H29"/>
    <mergeCell ref="A29:B29"/>
    <mergeCell ref="E29:F29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I4" sqref="I4"/>
    </sheetView>
  </sheetViews>
  <sheetFormatPr defaultColWidth="8.85546875" defaultRowHeight="15" x14ac:dyDescent="0.25"/>
  <cols>
    <col min="1" max="1" width="23" style="24" bestFit="1" customWidth="1"/>
    <col min="2" max="2" width="23.140625" style="24" customWidth="1"/>
    <col min="3" max="3" width="8.42578125" style="24" customWidth="1"/>
    <col min="4" max="4" width="10.5703125" style="24" customWidth="1"/>
    <col min="5" max="5" width="13.5703125" style="24" bestFit="1" customWidth="1"/>
    <col min="6" max="6" width="11.140625" style="24" customWidth="1"/>
    <col min="7" max="7" width="14.5703125" style="24" customWidth="1"/>
    <col min="8" max="8" width="14.85546875" style="24" bestFit="1" customWidth="1"/>
    <col min="9" max="10" width="8.85546875" style="24"/>
    <col min="11" max="11" width="11.140625" style="24" customWidth="1"/>
    <col min="12" max="16384" width="8.85546875" style="24"/>
  </cols>
  <sheetData>
    <row r="1" spans="1:8" ht="15.75" x14ac:dyDescent="0.25">
      <c r="A1" s="99" t="s">
        <v>47</v>
      </c>
      <c r="B1" s="99"/>
      <c r="C1" s="99"/>
      <c r="D1" s="99"/>
      <c r="E1" s="99"/>
      <c r="F1" s="99"/>
      <c r="G1" s="99"/>
      <c r="H1" s="99"/>
    </row>
    <row r="2" spans="1:8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3" t="s">
        <v>4</v>
      </c>
      <c r="F2" s="104"/>
      <c r="G2" s="14" t="s">
        <v>5</v>
      </c>
      <c r="H2" s="15" t="s">
        <v>6</v>
      </c>
    </row>
    <row r="3" spans="1:8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8" ht="15.75" x14ac:dyDescent="0.25">
      <c r="A4" s="16" t="s">
        <v>46</v>
      </c>
      <c r="B4" s="16"/>
      <c r="C4" s="16"/>
      <c r="D4" s="17"/>
      <c r="E4" s="16"/>
      <c r="F4" s="16"/>
      <c r="G4" s="16"/>
      <c r="H4" s="18">
        <v>9600522</v>
      </c>
    </row>
    <row r="5" spans="1:8" ht="15.75" x14ac:dyDescent="0.25">
      <c r="A5" s="19">
        <v>45323</v>
      </c>
      <c r="B5" s="10" t="s">
        <v>20</v>
      </c>
      <c r="C5" s="20"/>
      <c r="D5" s="21"/>
      <c r="E5" s="22">
        <v>500000</v>
      </c>
      <c r="F5" s="22"/>
      <c r="G5" s="22"/>
      <c r="H5" s="23"/>
    </row>
    <row r="6" spans="1:8" ht="15.75" x14ac:dyDescent="0.25">
      <c r="A6" s="79"/>
      <c r="B6" s="33" t="s">
        <v>36</v>
      </c>
      <c r="C6" s="33"/>
      <c r="D6" s="34"/>
      <c r="E6" s="22">
        <v>2000000</v>
      </c>
      <c r="F6" s="22"/>
      <c r="G6" s="22"/>
      <c r="H6" s="23"/>
    </row>
    <row r="7" spans="1:8" ht="15.75" x14ac:dyDescent="0.25">
      <c r="A7" s="30" t="s">
        <v>48</v>
      </c>
      <c r="B7" s="11"/>
      <c r="C7" s="11"/>
      <c r="D7" s="13"/>
      <c r="E7" s="23">
        <f>SUM(E5:E6)</f>
        <v>2500000</v>
      </c>
      <c r="F7" s="23">
        <f>SUM(F5:F6)</f>
        <v>0</v>
      </c>
      <c r="G7" s="100">
        <f>SUM(G5:G6)</f>
        <v>0</v>
      </c>
      <c r="H7" s="100">
        <f>H4+E8-G7</f>
        <v>12100522</v>
      </c>
    </row>
    <row r="8" spans="1:8" ht="15.75" x14ac:dyDescent="0.25">
      <c r="A8" s="101" t="s">
        <v>49</v>
      </c>
      <c r="B8" s="101"/>
      <c r="C8" s="30"/>
      <c r="D8" s="31"/>
      <c r="E8" s="102">
        <f>E7+F7</f>
        <v>2500000</v>
      </c>
      <c r="F8" s="102"/>
      <c r="G8" s="100"/>
      <c r="H8" s="100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8" workbookViewId="0">
      <selection activeCell="J43" sqref="J43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99" t="s">
        <v>21</v>
      </c>
      <c r="B1" s="99"/>
      <c r="C1" s="99"/>
      <c r="D1" s="99"/>
      <c r="E1" s="99"/>
      <c r="F1" s="99"/>
      <c r="G1" s="99"/>
      <c r="H1" s="99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4" t="s">
        <v>4</v>
      </c>
      <c r="F2" s="14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73" t="s">
        <v>50</v>
      </c>
      <c r="B4" s="73"/>
      <c r="C4" s="73"/>
      <c r="D4" s="74"/>
      <c r="E4" s="73"/>
      <c r="F4" s="73"/>
      <c r="G4" s="73"/>
      <c r="H4" s="18">
        <v>12100522</v>
      </c>
    </row>
    <row r="5" spans="1:11" ht="15.75" x14ac:dyDescent="0.25">
      <c r="A5" s="26">
        <v>44986</v>
      </c>
      <c r="B5" s="10" t="s">
        <v>36</v>
      </c>
      <c r="C5" s="20"/>
      <c r="D5" s="21"/>
      <c r="E5" s="22">
        <v>700000</v>
      </c>
      <c r="F5" s="22"/>
      <c r="G5" s="22"/>
      <c r="H5" s="80">
        <f>H4+E5+F5-G5</f>
        <v>12800522</v>
      </c>
    </row>
    <row r="6" spans="1:11" ht="15.75" x14ac:dyDescent="0.25">
      <c r="A6" s="26"/>
      <c r="B6" s="10" t="s">
        <v>20</v>
      </c>
      <c r="C6" s="20"/>
      <c r="D6" s="21"/>
      <c r="E6" s="22">
        <v>500000</v>
      </c>
      <c r="F6" s="22"/>
      <c r="G6" s="22"/>
      <c r="H6" s="80">
        <f t="shared" ref="H6:H41" si="0">H5+E6+F6-G6</f>
        <v>13300522</v>
      </c>
    </row>
    <row r="7" spans="1:11" ht="15.75" x14ac:dyDescent="0.25">
      <c r="A7" s="26"/>
      <c r="B7" s="10"/>
      <c r="C7" s="20"/>
      <c r="D7" s="21"/>
      <c r="E7" s="22"/>
      <c r="F7" s="22"/>
      <c r="G7" s="22"/>
      <c r="H7" s="80">
        <f t="shared" si="0"/>
        <v>13300522</v>
      </c>
    </row>
    <row r="8" spans="1:11" ht="15.75" x14ac:dyDescent="0.25">
      <c r="A8" s="26"/>
      <c r="B8" s="10"/>
      <c r="C8" s="20"/>
      <c r="D8" s="21"/>
      <c r="E8" s="22"/>
      <c r="F8" s="22"/>
      <c r="G8" s="22"/>
      <c r="H8" s="80">
        <f t="shared" si="0"/>
        <v>13300522</v>
      </c>
    </row>
    <row r="9" spans="1:11" ht="15.75" x14ac:dyDescent="0.25">
      <c r="A9" s="26"/>
      <c r="B9" s="10"/>
      <c r="C9" s="20"/>
      <c r="D9" s="21"/>
      <c r="E9" s="22"/>
      <c r="F9" s="22"/>
      <c r="G9" s="22"/>
      <c r="H9" s="80">
        <f t="shared" si="0"/>
        <v>13300522</v>
      </c>
    </row>
    <row r="10" spans="1:11" ht="15.75" x14ac:dyDescent="0.25">
      <c r="A10" s="26"/>
      <c r="B10" s="24"/>
      <c r="C10" s="24"/>
      <c r="D10" s="25"/>
      <c r="E10" s="22"/>
      <c r="F10" s="22"/>
      <c r="G10" s="22">
        <f>C10*D10</f>
        <v>0</v>
      </c>
      <c r="H10" s="80">
        <f t="shared" si="0"/>
        <v>13300522</v>
      </c>
    </row>
    <row r="11" spans="1:11" ht="15.75" x14ac:dyDescent="0.25">
      <c r="A11" s="26"/>
      <c r="B11" s="24"/>
      <c r="C11" s="24"/>
      <c r="D11" s="25"/>
      <c r="E11" s="22"/>
      <c r="F11" s="22"/>
      <c r="G11" s="22">
        <f t="shared" ref="G11:G41" si="1">C11*D11</f>
        <v>0</v>
      </c>
      <c r="H11" s="80">
        <f t="shared" si="0"/>
        <v>13300522</v>
      </c>
    </row>
    <row r="12" spans="1:11" ht="15.75" x14ac:dyDescent="0.25">
      <c r="A12" s="27"/>
      <c r="B12" s="24"/>
      <c r="C12" s="24"/>
      <c r="D12" s="25"/>
      <c r="E12" s="22"/>
      <c r="F12" s="22"/>
      <c r="G12" s="22">
        <f>C12*D12</f>
        <v>0</v>
      </c>
      <c r="H12" s="80">
        <f t="shared" si="0"/>
        <v>13300522</v>
      </c>
    </row>
    <row r="13" spans="1:11" ht="15.75" x14ac:dyDescent="0.25">
      <c r="A13" s="27"/>
      <c r="B13" s="24"/>
      <c r="C13" s="24"/>
      <c r="D13" s="25"/>
      <c r="E13" s="22"/>
      <c r="F13" s="22"/>
      <c r="G13" s="22">
        <f>C13*D13</f>
        <v>0</v>
      </c>
      <c r="H13" s="80">
        <f t="shared" si="0"/>
        <v>13300522</v>
      </c>
    </row>
    <row r="14" spans="1:11" ht="15.75" x14ac:dyDescent="0.25">
      <c r="A14" s="27"/>
      <c r="B14" s="24"/>
      <c r="C14" s="24"/>
      <c r="D14" s="25"/>
      <c r="E14" s="22"/>
      <c r="F14" s="22"/>
      <c r="G14" s="22">
        <f>C14*D14</f>
        <v>0</v>
      </c>
      <c r="H14" s="80">
        <f t="shared" si="0"/>
        <v>13300522</v>
      </c>
    </row>
    <row r="15" spans="1:11" ht="15.75" x14ac:dyDescent="0.25">
      <c r="A15" s="27"/>
      <c r="B15" s="24"/>
      <c r="C15" s="24"/>
      <c r="D15" s="25"/>
      <c r="E15" s="22"/>
      <c r="F15" s="22"/>
      <c r="G15" s="22">
        <f t="shared" si="1"/>
        <v>0</v>
      </c>
      <c r="H15" s="80">
        <f t="shared" si="0"/>
        <v>13300522</v>
      </c>
      <c r="J15" s="1" t="s">
        <v>19</v>
      </c>
      <c r="K15" s="2">
        <f>SUM(G10:G23)</f>
        <v>0</v>
      </c>
    </row>
    <row r="16" spans="1:11" ht="15.75" x14ac:dyDescent="0.25">
      <c r="A16" s="27"/>
      <c r="B16" s="24"/>
      <c r="C16" s="24"/>
      <c r="D16" s="25"/>
      <c r="E16" s="22"/>
      <c r="F16" s="22"/>
      <c r="G16" s="22">
        <f t="shared" si="1"/>
        <v>0</v>
      </c>
      <c r="H16" s="80">
        <f t="shared" si="0"/>
        <v>13300522</v>
      </c>
      <c r="J16" s="1" t="s">
        <v>33</v>
      </c>
      <c r="K16" s="2">
        <f>SUM(G24:G29)</f>
        <v>0</v>
      </c>
    </row>
    <row r="17" spans="1:11" ht="15.75" x14ac:dyDescent="0.25">
      <c r="A17" s="27"/>
      <c r="B17" s="24"/>
      <c r="C17" s="24"/>
      <c r="D17" s="25"/>
      <c r="E17" s="22"/>
      <c r="F17" s="22"/>
      <c r="G17" s="22">
        <f t="shared" si="1"/>
        <v>0</v>
      </c>
      <c r="H17" s="80">
        <f t="shared" si="0"/>
        <v>13300522</v>
      </c>
      <c r="J17" s="1" t="s">
        <v>34</v>
      </c>
      <c r="K17" s="2">
        <f>SUM(G30:G35)</f>
        <v>0</v>
      </c>
    </row>
    <row r="18" spans="1:11" ht="15.75" x14ac:dyDescent="0.25">
      <c r="A18" s="27"/>
      <c r="B18" s="24"/>
      <c r="C18" s="24"/>
      <c r="D18" s="25"/>
      <c r="E18" s="22"/>
      <c r="F18" s="22"/>
      <c r="G18" s="22">
        <f t="shared" si="1"/>
        <v>0</v>
      </c>
      <c r="H18" s="80">
        <f t="shared" si="0"/>
        <v>13300522</v>
      </c>
      <c r="J18" s="1" t="s">
        <v>24</v>
      </c>
      <c r="K18" s="2">
        <f>SUM(G36:G41)</f>
        <v>0</v>
      </c>
    </row>
    <row r="19" spans="1:11" ht="15.75" x14ac:dyDescent="0.25">
      <c r="A19" s="27"/>
      <c r="B19" s="24"/>
      <c r="C19" s="24"/>
      <c r="D19" s="25"/>
      <c r="E19" s="22"/>
      <c r="F19" s="22"/>
      <c r="G19" s="22">
        <f t="shared" si="1"/>
        <v>0</v>
      </c>
      <c r="H19" s="80">
        <f t="shared" si="0"/>
        <v>13300522</v>
      </c>
      <c r="J19" s="1" t="s">
        <v>51</v>
      </c>
      <c r="K19" s="2"/>
    </row>
    <row r="20" spans="1:11" ht="15.75" x14ac:dyDescent="0.25">
      <c r="A20" s="27"/>
      <c r="B20" s="24"/>
      <c r="C20" s="24"/>
      <c r="D20" s="25"/>
      <c r="E20" s="22"/>
      <c r="F20" s="22"/>
      <c r="G20" s="22"/>
      <c r="H20" s="80">
        <f t="shared" si="0"/>
        <v>13300522</v>
      </c>
      <c r="J20" s="9" t="s">
        <v>17</v>
      </c>
      <c r="K20" s="8">
        <f>SUM(K15:K19)</f>
        <v>0</v>
      </c>
    </row>
    <row r="21" spans="1:11" ht="15.75" x14ac:dyDescent="0.25">
      <c r="A21" s="27"/>
      <c r="B21" s="24"/>
      <c r="C21" s="24"/>
      <c r="D21" s="25"/>
      <c r="E21" s="22"/>
      <c r="F21" s="22"/>
      <c r="G21" s="22"/>
      <c r="H21" s="80">
        <f t="shared" si="0"/>
        <v>13300522</v>
      </c>
    </row>
    <row r="22" spans="1:11" ht="15.75" x14ac:dyDescent="0.25">
      <c r="A22" s="27"/>
      <c r="B22" s="24"/>
      <c r="C22" s="24"/>
      <c r="D22" s="25"/>
      <c r="E22" s="22"/>
      <c r="F22" s="22"/>
      <c r="G22" s="22"/>
      <c r="H22" s="80">
        <f t="shared" si="0"/>
        <v>13300522</v>
      </c>
    </row>
    <row r="23" spans="1:11" ht="15.75" x14ac:dyDescent="0.25">
      <c r="A23" s="27"/>
      <c r="B23" s="24"/>
      <c r="C23" s="24"/>
      <c r="D23" s="25"/>
      <c r="E23" s="22"/>
      <c r="F23" s="22"/>
      <c r="G23" s="22"/>
      <c r="H23" s="80">
        <f t="shared" si="0"/>
        <v>13300522</v>
      </c>
    </row>
    <row r="24" spans="1:11" ht="15.75" x14ac:dyDescent="0.25">
      <c r="A24" s="26"/>
      <c r="B24" s="24"/>
      <c r="C24" s="24"/>
      <c r="D24" s="25"/>
      <c r="E24" s="22"/>
      <c r="F24" s="22"/>
      <c r="G24" s="22"/>
      <c r="H24" s="80">
        <f t="shared" si="0"/>
        <v>13300522</v>
      </c>
    </row>
    <row r="25" spans="1:11" ht="15.75" x14ac:dyDescent="0.25">
      <c r="A25" s="27"/>
      <c r="B25" s="24"/>
      <c r="C25" s="24"/>
      <c r="D25" s="25"/>
      <c r="E25" s="22"/>
      <c r="F25" s="22"/>
      <c r="G25" s="22"/>
      <c r="H25" s="80">
        <f t="shared" si="0"/>
        <v>13300522</v>
      </c>
    </row>
    <row r="26" spans="1:11" ht="15.75" x14ac:dyDescent="0.25">
      <c r="A26" s="27"/>
      <c r="B26" s="24"/>
      <c r="C26" s="24"/>
      <c r="D26" s="25"/>
      <c r="E26" s="22"/>
      <c r="F26" s="22"/>
      <c r="G26" s="22"/>
      <c r="H26" s="80">
        <f t="shared" si="0"/>
        <v>13300522</v>
      </c>
    </row>
    <row r="27" spans="1:11" ht="15.75" x14ac:dyDescent="0.25">
      <c r="A27" s="27"/>
      <c r="B27" s="24"/>
      <c r="C27" s="24"/>
      <c r="D27" s="25"/>
      <c r="E27" s="22"/>
      <c r="F27" s="22"/>
      <c r="G27" s="22"/>
      <c r="H27" s="80">
        <f t="shared" si="0"/>
        <v>13300522</v>
      </c>
    </row>
    <row r="28" spans="1:11" ht="15.75" x14ac:dyDescent="0.25">
      <c r="A28" s="27"/>
      <c r="B28" s="24"/>
      <c r="C28" s="24"/>
      <c r="D28" s="25"/>
      <c r="E28" s="22"/>
      <c r="F28" s="22"/>
      <c r="G28" s="22"/>
      <c r="H28" s="80">
        <f t="shared" si="0"/>
        <v>13300522</v>
      </c>
    </row>
    <row r="29" spans="1:11" ht="15.75" x14ac:dyDescent="0.25">
      <c r="A29" s="27"/>
      <c r="B29" s="24"/>
      <c r="C29" s="24"/>
      <c r="D29" s="25"/>
      <c r="E29" s="22"/>
      <c r="F29" s="22"/>
      <c r="G29" s="22"/>
      <c r="H29" s="80">
        <f t="shared" si="0"/>
        <v>13300522</v>
      </c>
    </row>
    <row r="30" spans="1:11" ht="15.75" x14ac:dyDescent="0.25">
      <c r="A30" s="26"/>
      <c r="B30" s="24"/>
      <c r="C30" s="24"/>
      <c r="D30" s="25"/>
      <c r="E30" s="22"/>
      <c r="F30" s="22"/>
      <c r="G30" s="22"/>
      <c r="H30" s="80">
        <f t="shared" si="0"/>
        <v>13300522</v>
      </c>
    </row>
    <row r="31" spans="1:11" ht="15.75" x14ac:dyDescent="0.25">
      <c r="A31" s="27"/>
      <c r="B31" s="24"/>
      <c r="C31" s="24"/>
      <c r="D31" s="25"/>
      <c r="E31" s="22"/>
      <c r="F31" s="22"/>
      <c r="G31" s="22"/>
      <c r="H31" s="80">
        <f t="shared" si="0"/>
        <v>13300522</v>
      </c>
    </row>
    <row r="32" spans="1:11" ht="15.75" x14ac:dyDescent="0.25">
      <c r="A32" s="27"/>
      <c r="B32" s="24"/>
      <c r="C32" s="24"/>
      <c r="D32" s="25"/>
      <c r="E32" s="22"/>
      <c r="F32" s="22"/>
      <c r="G32" s="22"/>
      <c r="H32" s="80">
        <f t="shared" si="0"/>
        <v>13300522</v>
      </c>
    </row>
    <row r="33" spans="1:8" ht="15.75" x14ac:dyDescent="0.25">
      <c r="A33" s="27"/>
      <c r="B33" s="24"/>
      <c r="C33" s="24"/>
      <c r="D33" s="25"/>
      <c r="E33" s="22"/>
      <c r="F33" s="22"/>
      <c r="G33" s="22"/>
      <c r="H33" s="80">
        <f t="shared" si="0"/>
        <v>13300522</v>
      </c>
    </row>
    <row r="34" spans="1:8" ht="15.75" x14ac:dyDescent="0.25">
      <c r="A34" s="27"/>
      <c r="B34" s="24"/>
      <c r="C34" s="24"/>
      <c r="D34" s="25"/>
      <c r="E34" s="22"/>
      <c r="F34" s="22"/>
      <c r="G34" s="22"/>
      <c r="H34" s="80">
        <f t="shared" si="0"/>
        <v>13300522</v>
      </c>
    </row>
    <row r="35" spans="1:8" ht="15.75" x14ac:dyDescent="0.25">
      <c r="A35" s="27"/>
      <c r="B35" s="24"/>
      <c r="C35" s="24"/>
      <c r="D35" s="25"/>
      <c r="E35" s="75"/>
      <c r="F35" s="22"/>
      <c r="G35" s="22"/>
      <c r="H35" s="80">
        <f t="shared" si="0"/>
        <v>13300522</v>
      </c>
    </row>
    <row r="36" spans="1:8" ht="15.75" x14ac:dyDescent="0.25">
      <c r="A36" s="26"/>
      <c r="B36" s="24"/>
      <c r="C36" s="24"/>
      <c r="D36" s="25"/>
      <c r="E36" s="22"/>
      <c r="F36" s="22"/>
      <c r="G36" s="22"/>
      <c r="H36" s="80">
        <f t="shared" si="0"/>
        <v>13300522</v>
      </c>
    </row>
    <row r="37" spans="1:8" ht="15.75" x14ac:dyDescent="0.25">
      <c r="A37" s="27"/>
      <c r="B37" s="24"/>
      <c r="C37" s="24"/>
      <c r="D37" s="25"/>
      <c r="E37" s="22"/>
      <c r="F37" s="22"/>
      <c r="G37" s="22"/>
      <c r="H37" s="80">
        <f t="shared" si="0"/>
        <v>13300522</v>
      </c>
    </row>
    <row r="38" spans="1:8" ht="15.75" x14ac:dyDescent="0.25">
      <c r="A38" s="27"/>
      <c r="B38" s="24"/>
      <c r="C38" s="24"/>
      <c r="D38" s="25"/>
      <c r="E38" s="22"/>
      <c r="F38" s="22"/>
      <c r="G38" s="22"/>
      <c r="H38" s="80">
        <f t="shared" si="0"/>
        <v>13300522</v>
      </c>
    </row>
    <row r="39" spans="1:8" ht="15.75" x14ac:dyDescent="0.25">
      <c r="A39" s="27"/>
      <c r="B39" s="24"/>
      <c r="C39" s="24"/>
      <c r="D39" s="25"/>
      <c r="E39" s="22"/>
      <c r="F39" s="22"/>
      <c r="G39" s="22"/>
      <c r="H39" s="80">
        <f t="shared" si="0"/>
        <v>13300522</v>
      </c>
    </row>
    <row r="40" spans="1:8" ht="15.75" x14ac:dyDescent="0.25">
      <c r="A40" s="27"/>
      <c r="B40" s="24"/>
      <c r="C40" s="24"/>
      <c r="D40" s="25"/>
      <c r="E40" s="22"/>
      <c r="F40" s="22"/>
      <c r="G40" s="22"/>
      <c r="H40" s="80">
        <f t="shared" si="0"/>
        <v>13300522</v>
      </c>
    </row>
    <row r="41" spans="1:8" ht="15.75" x14ac:dyDescent="0.25">
      <c r="A41" s="27"/>
      <c r="B41" s="24"/>
      <c r="C41" s="24"/>
      <c r="D41" s="25"/>
      <c r="E41" s="22"/>
      <c r="F41" s="22"/>
      <c r="G41" s="22">
        <f t="shared" si="1"/>
        <v>0</v>
      </c>
      <c r="H41" s="80">
        <f t="shared" si="0"/>
        <v>13300522</v>
      </c>
    </row>
    <row r="42" spans="1:8" ht="15.75" x14ac:dyDescent="0.25">
      <c r="A42" s="30" t="s">
        <v>52</v>
      </c>
      <c r="B42" s="11"/>
      <c r="C42" s="11"/>
      <c r="D42" s="13"/>
      <c r="E42" s="23">
        <f>SUM(E5:E41)</f>
        <v>1200000</v>
      </c>
      <c r="F42" s="23">
        <f>SUM(F5:F41)</f>
        <v>0</v>
      </c>
      <c r="G42" s="100">
        <f>SUM(G10:G41)</f>
        <v>0</v>
      </c>
      <c r="H42" s="100">
        <f>H4+E43-G42</f>
        <v>13300522</v>
      </c>
    </row>
    <row r="43" spans="1:8" ht="15.75" x14ac:dyDescent="0.25">
      <c r="A43" s="101" t="s">
        <v>53</v>
      </c>
      <c r="B43" s="101"/>
      <c r="C43" s="30"/>
      <c r="D43" s="31"/>
      <c r="E43" s="102">
        <f>E42+F42</f>
        <v>1200000</v>
      </c>
      <c r="F43" s="102"/>
      <c r="G43" s="100"/>
      <c r="H43" s="100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6" workbookViewId="0">
      <selection activeCell="H5" sqref="H5"/>
    </sheetView>
  </sheetViews>
  <sheetFormatPr defaultColWidth="8.85546875" defaultRowHeight="15" x14ac:dyDescent="0.25"/>
  <cols>
    <col min="1" max="1" width="23" style="24" bestFit="1" customWidth="1"/>
    <col min="2" max="2" width="27.140625" style="24" bestFit="1" customWidth="1"/>
    <col min="3" max="3" width="8.42578125" style="24" customWidth="1"/>
    <col min="4" max="4" width="10.5703125" style="24" customWidth="1"/>
    <col min="5" max="5" width="16.28515625" style="24" customWidth="1"/>
    <col min="6" max="6" width="18" style="24" customWidth="1"/>
    <col min="7" max="7" width="15.140625" style="24" customWidth="1"/>
    <col min="8" max="8" width="17.42578125" style="24" customWidth="1"/>
    <col min="9" max="9" width="8.85546875" style="24"/>
    <col min="10" max="10" width="11.85546875" style="24" customWidth="1"/>
    <col min="11" max="11" width="15.7109375" style="24" customWidth="1"/>
    <col min="12" max="16384" width="8.85546875" style="24"/>
  </cols>
  <sheetData>
    <row r="1" spans="1:11" ht="15.75" x14ac:dyDescent="0.25">
      <c r="A1" s="99" t="s">
        <v>22</v>
      </c>
      <c r="B1" s="99"/>
      <c r="C1" s="99"/>
      <c r="D1" s="99"/>
      <c r="E1" s="99"/>
      <c r="F1" s="99"/>
      <c r="G1" s="99"/>
      <c r="H1" s="99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3" t="s">
        <v>4</v>
      </c>
      <c r="F2" s="104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54</v>
      </c>
      <c r="B4" s="16"/>
      <c r="C4" s="16"/>
      <c r="D4" s="17"/>
      <c r="E4" s="16"/>
      <c r="F4" s="16"/>
      <c r="G4" s="16"/>
      <c r="H4" s="18">
        <v>13300522</v>
      </c>
    </row>
    <row r="5" spans="1:11" ht="15.75" x14ac:dyDescent="0.25">
      <c r="A5" s="19">
        <v>45384</v>
      </c>
      <c r="B5" s="10" t="s">
        <v>23</v>
      </c>
      <c r="C5" s="20"/>
      <c r="D5" s="21"/>
      <c r="E5" s="22">
        <v>1000000</v>
      </c>
      <c r="F5" s="22"/>
      <c r="G5" s="22"/>
      <c r="H5" s="23">
        <f>H4+E5+F5-G5</f>
        <v>14300522</v>
      </c>
    </row>
    <row r="6" spans="1:11" ht="15.75" x14ac:dyDescent="0.25">
      <c r="A6" s="19">
        <v>45401</v>
      </c>
      <c r="B6" s="10" t="s">
        <v>55</v>
      </c>
      <c r="C6" s="20"/>
      <c r="D6" s="21"/>
      <c r="E6" s="22">
        <v>500000</v>
      </c>
      <c r="F6" s="22"/>
      <c r="G6" s="22"/>
      <c r="H6" s="23">
        <f t="shared" ref="H6:H34" si="0">H5+E6+F6-G6</f>
        <v>14800522</v>
      </c>
    </row>
    <row r="7" spans="1:11" ht="15.75" x14ac:dyDescent="0.25">
      <c r="A7" s="19"/>
      <c r="B7" s="10" t="s">
        <v>56</v>
      </c>
      <c r="C7" s="20"/>
      <c r="D7" s="21"/>
      <c r="E7" s="22"/>
      <c r="F7" s="22">
        <v>1300000</v>
      </c>
      <c r="G7" s="22"/>
      <c r="H7" s="23">
        <f t="shared" si="0"/>
        <v>16100522</v>
      </c>
    </row>
    <row r="8" spans="1:11" ht="15.75" x14ac:dyDescent="0.25">
      <c r="A8" s="19"/>
      <c r="B8" s="10" t="s">
        <v>57</v>
      </c>
      <c r="C8" s="20"/>
      <c r="D8" s="21"/>
      <c r="E8" s="22"/>
      <c r="F8" s="22">
        <v>100000</v>
      </c>
      <c r="G8" s="22"/>
      <c r="H8" s="23">
        <f t="shared" si="0"/>
        <v>16200522</v>
      </c>
    </row>
    <row r="9" spans="1:11" ht="15.75" x14ac:dyDescent="0.25">
      <c r="A9" s="19"/>
      <c r="B9" s="10"/>
      <c r="C9" s="20"/>
      <c r="D9" s="21"/>
      <c r="E9" s="22"/>
      <c r="F9" s="22"/>
      <c r="G9" s="22"/>
      <c r="H9" s="23">
        <f t="shared" si="0"/>
        <v>16200522</v>
      </c>
    </row>
    <row r="10" spans="1:11" ht="15.75" x14ac:dyDescent="0.25">
      <c r="A10" s="26" t="s">
        <v>59</v>
      </c>
      <c r="B10" s="5" t="s">
        <v>12</v>
      </c>
      <c r="C10" s="5">
        <v>6</v>
      </c>
      <c r="D10" s="78">
        <v>130000</v>
      </c>
      <c r="E10" s="22"/>
      <c r="F10" s="22"/>
      <c r="G10" s="22">
        <f>C10*D10</f>
        <v>780000</v>
      </c>
      <c r="H10" s="23">
        <f t="shared" si="0"/>
        <v>15420522</v>
      </c>
    </row>
    <row r="11" spans="1:11" ht="15.75" x14ac:dyDescent="0.25">
      <c r="A11" s="26"/>
      <c r="B11" s="5" t="s">
        <v>9</v>
      </c>
      <c r="C11" s="5">
        <v>12</v>
      </c>
      <c r="D11" s="78">
        <v>14000</v>
      </c>
      <c r="E11" s="22"/>
      <c r="F11" s="22"/>
      <c r="G11" s="22">
        <f t="shared" ref="G11:G34" si="1">C11*D11</f>
        <v>168000</v>
      </c>
      <c r="H11" s="23">
        <f t="shared" si="0"/>
        <v>15252522</v>
      </c>
    </row>
    <row r="12" spans="1:11" ht="15.75" x14ac:dyDescent="0.25">
      <c r="A12" s="27"/>
      <c r="B12" s="5" t="s">
        <v>13</v>
      </c>
      <c r="C12" s="5">
        <v>2</v>
      </c>
      <c r="D12" s="78">
        <v>15000</v>
      </c>
      <c r="E12" s="22"/>
      <c r="F12" s="22"/>
      <c r="G12" s="22">
        <f>C12*D12</f>
        <v>30000</v>
      </c>
      <c r="H12" s="23">
        <f t="shared" si="0"/>
        <v>15222522</v>
      </c>
    </row>
    <row r="13" spans="1:11" ht="15.75" x14ac:dyDescent="0.25">
      <c r="A13" s="27"/>
      <c r="B13" s="5" t="s">
        <v>14</v>
      </c>
      <c r="C13" s="5">
        <v>6</v>
      </c>
      <c r="D13" s="78">
        <v>12000</v>
      </c>
      <c r="E13" s="22"/>
      <c r="F13" s="22"/>
      <c r="G13" s="22">
        <f>C13*D13</f>
        <v>72000</v>
      </c>
      <c r="H13" s="23">
        <f t="shared" si="0"/>
        <v>15150522</v>
      </c>
    </row>
    <row r="14" spans="1:11" ht="15.75" x14ac:dyDescent="0.25">
      <c r="A14" s="27"/>
      <c r="B14" s="5" t="s">
        <v>40</v>
      </c>
      <c r="C14" s="5">
        <v>1</v>
      </c>
      <c r="D14" s="78">
        <v>80000</v>
      </c>
      <c r="E14" s="22"/>
      <c r="F14" s="22"/>
      <c r="G14" s="22">
        <f>C14*D14</f>
        <v>80000</v>
      </c>
      <c r="H14" s="23">
        <f t="shared" si="0"/>
        <v>15070522</v>
      </c>
    </row>
    <row r="15" spans="1:11" ht="15.75" x14ac:dyDescent="0.25">
      <c r="A15" s="27"/>
      <c r="B15" s="5" t="s">
        <v>11</v>
      </c>
      <c r="C15" s="5">
        <v>2</v>
      </c>
      <c r="D15" s="78">
        <v>35000</v>
      </c>
      <c r="E15" s="22"/>
      <c r="F15" s="22"/>
      <c r="G15" s="22">
        <f t="shared" si="1"/>
        <v>70000</v>
      </c>
      <c r="H15" s="23">
        <f t="shared" si="0"/>
        <v>15000522</v>
      </c>
      <c r="J15" s="28" t="s">
        <v>19</v>
      </c>
      <c r="K15" s="29">
        <f>SUM(G10:G22)</f>
        <v>1735400</v>
      </c>
    </row>
    <row r="16" spans="1:11" ht="15.75" x14ac:dyDescent="0.25">
      <c r="A16" s="27"/>
      <c r="B16" s="5" t="s">
        <v>15</v>
      </c>
      <c r="C16" s="5">
        <v>1</v>
      </c>
      <c r="D16" s="78">
        <v>60000</v>
      </c>
      <c r="E16" s="22"/>
      <c r="F16" s="22"/>
      <c r="G16" s="22">
        <f t="shared" si="1"/>
        <v>60000</v>
      </c>
      <c r="H16" s="23">
        <f t="shared" si="0"/>
        <v>14940522</v>
      </c>
      <c r="J16" s="28" t="s">
        <v>33</v>
      </c>
      <c r="K16" s="29">
        <f>SUM(G23:G28)</f>
        <v>1047000</v>
      </c>
    </row>
    <row r="17" spans="1:11" ht="15.75" x14ac:dyDescent="0.25">
      <c r="A17" s="27"/>
      <c r="B17" s="5" t="s">
        <v>41</v>
      </c>
      <c r="C17" s="5">
        <v>1</v>
      </c>
      <c r="D17" s="78">
        <v>20000</v>
      </c>
      <c r="E17" s="22"/>
      <c r="F17" s="22"/>
      <c r="G17" s="22">
        <f t="shared" si="1"/>
        <v>20000</v>
      </c>
      <c r="H17" s="23">
        <f t="shared" si="0"/>
        <v>14920522</v>
      </c>
      <c r="J17" s="28" t="s">
        <v>34</v>
      </c>
      <c r="K17" s="29">
        <f>SUM(G29:G34)</f>
        <v>0</v>
      </c>
    </row>
    <row r="18" spans="1:11" ht="15.75" x14ac:dyDescent="0.25">
      <c r="A18" s="27"/>
      <c r="B18" s="5" t="s">
        <v>29</v>
      </c>
      <c r="C18" s="5">
        <v>1.8</v>
      </c>
      <c r="D18" s="78">
        <v>53000</v>
      </c>
      <c r="E18" s="22"/>
      <c r="F18" s="22"/>
      <c r="G18" s="22">
        <f t="shared" si="1"/>
        <v>95400</v>
      </c>
      <c r="H18" s="23">
        <f t="shared" si="0"/>
        <v>14825122</v>
      </c>
      <c r="J18" s="28" t="s">
        <v>24</v>
      </c>
      <c r="K18" s="29"/>
    </row>
    <row r="19" spans="1:11" ht="15.75" x14ac:dyDescent="0.25">
      <c r="A19" s="27"/>
      <c r="B19" s="5" t="s">
        <v>10</v>
      </c>
      <c r="C19" s="5">
        <v>1</v>
      </c>
      <c r="D19" s="78">
        <v>350000</v>
      </c>
      <c r="E19" s="22"/>
      <c r="F19" s="22"/>
      <c r="G19" s="22">
        <f t="shared" si="1"/>
        <v>350000</v>
      </c>
      <c r="H19" s="23">
        <f t="shared" si="0"/>
        <v>14475122</v>
      </c>
      <c r="J19" s="28"/>
      <c r="K19" s="29"/>
    </row>
    <row r="20" spans="1:11" ht="15.75" x14ac:dyDescent="0.25">
      <c r="A20" s="27"/>
      <c r="B20" s="5" t="s">
        <v>58</v>
      </c>
      <c r="C20" s="5">
        <v>1</v>
      </c>
      <c r="D20" s="78">
        <v>10000</v>
      </c>
      <c r="E20" s="22"/>
      <c r="F20" s="22"/>
      <c r="G20" s="22">
        <f t="shared" si="1"/>
        <v>10000</v>
      </c>
      <c r="H20" s="23">
        <f t="shared" si="0"/>
        <v>14465122</v>
      </c>
      <c r="J20" s="28" t="s">
        <v>17</v>
      </c>
      <c r="K20" s="77">
        <f>SUM(K15:K18)</f>
        <v>2782400</v>
      </c>
    </row>
    <row r="21" spans="1:11" ht="15.75" x14ac:dyDescent="0.25">
      <c r="A21" s="27"/>
      <c r="D21" s="25"/>
      <c r="E21" s="22"/>
      <c r="F21" s="22"/>
      <c r="G21" s="22">
        <f t="shared" si="1"/>
        <v>0</v>
      </c>
      <c r="H21" s="23">
        <f t="shared" si="0"/>
        <v>14465122</v>
      </c>
    </row>
    <row r="22" spans="1:11" ht="15.75" x14ac:dyDescent="0.25">
      <c r="A22" s="27"/>
      <c r="D22" s="25"/>
      <c r="E22" s="22"/>
      <c r="F22" s="22"/>
      <c r="G22" s="22">
        <f t="shared" si="1"/>
        <v>0</v>
      </c>
      <c r="H22" s="80">
        <f t="shared" si="0"/>
        <v>14465122</v>
      </c>
    </row>
    <row r="23" spans="1:11" ht="15.75" x14ac:dyDescent="0.25">
      <c r="A23" s="26" t="s">
        <v>61</v>
      </c>
      <c r="B23" s="5" t="s">
        <v>12</v>
      </c>
      <c r="C23" s="5">
        <v>6</v>
      </c>
      <c r="D23" s="78">
        <v>120000</v>
      </c>
      <c r="E23" s="22"/>
      <c r="F23" s="22"/>
      <c r="G23" s="22">
        <f t="shared" si="1"/>
        <v>720000</v>
      </c>
      <c r="H23" s="23">
        <f t="shared" si="0"/>
        <v>13745122</v>
      </c>
    </row>
    <row r="24" spans="1:11" ht="15.75" x14ac:dyDescent="0.25">
      <c r="A24" s="27"/>
      <c r="B24" s="5" t="s">
        <v>9</v>
      </c>
      <c r="C24" s="5">
        <v>12</v>
      </c>
      <c r="D24" s="78">
        <v>16000</v>
      </c>
      <c r="E24" s="22"/>
      <c r="F24" s="22"/>
      <c r="G24" s="22">
        <f t="shared" si="1"/>
        <v>192000</v>
      </c>
      <c r="H24" s="23">
        <f t="shared" si="0"/>
        <v>13553122</v>
      </c>
    </row>
    <row r="25" spans="1:11" ht="15.75" x14ac:dyDescent="0.25">
      <c r="A25" s="27"/>
      <c r="B25" s="5" t="s">
        <v>13</v>
      </c>
      <c r="C25" s="5">
        <v>3</v>
      </c>
      <c r="D25" s="78">
        <v>15000</v>
      </c>
      <c r="E25" s="22"/>
      <c r="F25" s="22"/>
      <c r="G25" s="22">
        <f t="shared" si="1"/>
        <v>45000</v>
      </c>
      <c r="H25" s="23">
        <f t="shared" si="0"/>
        <v>13508122</v>
      </c>
    </row>
    <row r="26" spans="1:11" ht="15.75" x14ac:dyDescent="0.25">
      <c r="A26" s="27"/>
      <c r="B26" s="5" t="s">
        <v>14</v>
      </c>
      <c r="C26" s="5">
        <v>6</v>
      </c>
      <c r="D26" s="78"/>
      <c r="E26" s="22"/>
      <c r="F26" s="22"/>
      <c r="G26" s="22">
        <f t="shared" si="1"/>
        <v>0</v>
      </c>
      <c r="H26" s="23">
        <f t="shared" si="0"/>
        <v>13508122</v>
      </c>
    </row>
    <row r="27" spans="1:11" ht="15.75" x14ac:dyDescent="0.25">
      <c r="A27" s="27"/>
      <c r="B27" s="5" t="s">
        <v>18</v>
      </c>
      <c r="C27" s="5">
        <v>1</v>
      </c>
      <c r="D27" s="78">
        <v>80000</v>
      </c>
      <c r="E27" s="22"/>
      <c r="F27" s="22"/>
      <c r="G27" s="22">
        <f t="shared" si="1"/>
        <v>80000</v>
      </c>
      <c r="H27" s="23">
        <f t="shared" si="0"/>
        <v>13428122</v>
      </c>
    </row>
    <row r="28" spans="1:11" ht="15.75" x14ac:dyDescent="0.25">
      <c r="A28" s="27"/>
      <c r="B28" s="5" t="s">
        <v>28</v>
      </c>
      <c r="C28" s="5">
        <v>1</v>
      </c>
      <c r="D28" s="78">
        <v>10000</v>
      </c>
      <c r="E28" s="22"/>
      <c r="F28" s="22"/>
      <c r="G28" s="22">
        <f t="shared" si="1"/>
        <v>10000</v>
      </c>
      <c r="H28" s="80">
        <f t="shared" si="0"/>
        <v>13418122</v>
      </c>
    </row>
    <row r="29" spans="1:11" ht="15.75" x14ac:dyDescent="0.25">
      <c r="A29" s="26" t="s">
        <v>60</v>
      </c>
      <c r="D29" s="25"/>
      <c r="E29" s="22"/>
      <c r="F29" s="22"/>
      <c r="G29" s="22">
        <f t="shared" si="1"/>
        <v>0</v>
      </c>
      <c r="H29" s="23">
        <f t="shared" si="0"/>
        <v>13418122</v>
      </c>
    </row>
    <row r="30" spans="1:11" ht="15.75" x14ac:dyDescent="0.25">
      <c r="A30" s="27"/>
      <c r="D30" s="25"/>
      <c r="E30" s="22"/>
      <c r="F30" s="22"/>
      <c r="G30" s="22">
        <f t="shared" si="1"/>
        <v>0</v>
      </c>
      <c r="H30" s="23">
        <f t="shared" si="0"/>
        <v>13418122</v>
      </c>
    </row>
    <row r="31" spans="1:11" ht="15.75" x14ac:dyDescent="0.25">
      <c r="A31" s="27"/>
      <c r="D31" s="25"/>
      <c r="E31" s="22"/>
      <c r="F31" s="22"/>
      <c r="G31" s="22">
        <f t="shared" si="1"/>
        <v>0</v>
      </c>
      <c r="H31" s="23">
        <f t="shared" si="0"/>
        <v>13418122</v>
      </c>
    </row>
    <row r="32" spans="1:11" ht="15.75" x14ac:dyDescent="0.25">
      <c r="A32" s="27"/>
      <c r="D32" s="25"/>
      <c r="E32" s="22"/>
      <c r="F32" s="22"/>
      <c r="G32" s="22">
        <f t="shared" si="1"/>
        <v>0</v>
      </c>
      <c r="H32" s="23">
        <f t="shared" si="0"/>
        <v>13418122</v>
      </c>
    </row>
    <row r="33" spans="1:8" ht="15.75" x14ac:dyDescent="0.25">
      <c r="A33" s="27"/>
      <c r="D33" s="25"/>
      <c r="E33" s="22"/>
      <c r="F33" s="22"/>
      <c r="G33" s="22">
        <f t="shared" si="1"/>
        <v>0</v>
      </c>
      <c r="H33" s="23">
        <f t="shared" si="0"/>
        <v>13418122</v>
      </c>
    </row>
    <row r="34" spans="1:8" ht="15.75" x14ac:dyDescent="0.25">
      <c r="A34" s="27"/>
      <c r="D34" s="25"/>
      <c r="E34" s="22"/>
      <c r="F34" s="22"/>
      <c r="G34" s="22">
        <f t="shared" si="1"/>
        <v>0</v>
      </c>
      <c r="H34" s="23">
        <f t="shared" si="0"/>
        <v>13418122</v>
      </c>
    </row>
    <row r="35" spans="1:8" ht="15.75" x14ac:dyDescent="0.25">
      <c r="A35" s="30" t="s">
        <v>62</v>
      </c>
      <c r="B35" s="11"/>
      <c r="C35" s="11"/>
      <c r="D35" s="13"/>
      <c r="E35" s="23">
        <f>SUM(E5:E34)</f>
        <v>1500000</v>
      </c>
      <c r="F35" s="23">
        <f>SUM(F5:F34)</f>
        <v>1400000</v>
      </c>
      <c r="G35" s="100">
        <f>SUM(G10:G34)</f>
        <v>2782400</v>
      </c>
      <c r="H35" s="100">
        <f>H4+E36-G35</f>
        <v>13418122</v>
      </c>
    </row>
    <row r="36" spans="1:8" ht="15.75" x14ac:dyDescent="0.25">
      <c r="A36" s="101" t="s">
        <v>63</v>
      </c>
      <c r="B36" s="101"/>
      <c r="C36" s="30"/>
      <c r="D36" s="31"/>
      <c r="E36" s="102">
        <f>E35+F35</f>
        <v>2900000</v>
      </c>
      <c r="F36" s="102"/>
      <c r="G36" s="100"/>
      <c r="H36" s="100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25" workbookViewId="0">
      <selection activeCell="H44" sqref="H44"/>
    </sheetView>
  </sheetViews>
  <sheetFormatPr defaultColWidth="8.85546875" defaultRowHeight="15" x14ac:dyDescent="0.25"/>
  <cols>
    <col min="1" max="1" width="23" style="24" bestFit="1" customWidth="1"/>
    <col min="2" max="2" width="27.42578125" style="24" bestFit="1" customWidth="1"/>
    <col min="3" max="3" width="8.42578125" style="24" customWidth="1"/>
    <col min="4" max="4" width="10.5703125" style="24" customWidth="1"/>
    <col min="5" max="5" width="14.5703125" style="24" customWidth="1"/>
    <col min="6" max="6" width="15" style="24" customWidth="1"/>
    <col min="7" max="7" width="13.7109375" style="24" customWidth="1"/>
    <col min="8" max="8" width="16.7109375" style="24" customWidth="1"/>
    <col min="9" max="9" width="8.85546875" style="24"/>
    <col min="10" max="10" width="10.140625" style="24" customWidth="1"/>
    <col min="11" max="11" width="13.28515625" style="24" customWidth="1"/>
    <col min="12" max="16384" width="8.85546875" style="24"/>
  </cols>
  <sheetData>
    <row r="1" spans="1:11" ht="15.75" x14ac:dyDescent="0.25">
      <c r="A1" s="99" t="s">
        <v>64</v>
      </c>
      <c r="B1" s="99"/>
      <c r="C1" s="99"/>
      <c r="D1" s="99"/>
      <c r="E1" s="99"/>
      <c r="F1" s="99"/>
      <c r="G1" s="99"/>
      <c r="H1" s="99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3" t="s">
        <v>4</v>
      </c>
      <c r="F2" s="104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65</v>
      </c>
      <c r="B4" s="63"/>
      <c r="C4" s="63"/>
      <c r="D4" s="64"/>
      <c r="E4" s="63"/>
      <c r="F4" s="63"/>
      <c r="G4" s="63"/>
      <c r="H4" s="65">
        <v>13418122</v>
      </c>
    </row>
    <row r="5" spans="1:11" ht="15.75" x14ac:dyDescent="0.25">
      <c r="A5" s="19">
        <v>45417</v>
      </c>
      <c r="B5" s="66" t="s">
        <v>66</v>
      </c>
      <c r="C5" s="67"/>
      <c r="D5" s="68"/>
      <c r="E5" s="6"/>
      <c r="F5" s="6">
        <v>6600000</v>
      </c>
      <c r="G5" s="6"/>
      <c r="H5" s="7">
        <f>H4+E5+F5-G5</f>
        <v>20018122</v>
      </c>
    </row>
    <row r="6" spans="1:11" ht="15.75" x14ac:dyDescent="0.25">
      <c r="A6" s="19">
        <v>45420</v>
      </c>
      <c r="B6" s="66" t="s">
        <v>25</v>
      </c>
      <c r="C6" s="67"/>
      <c r="D6" s="68"/>
      <c r="E6" s="6">
        <v>500000</v>
      </c>
      <c r="F6" s="6"/>
      <c r="G6" s="6"/>
      <c r="H6" s="7">
        <f t="shared" ref="H6:H39" si="0">H5+E6+F6-G6</f>
        <v>20518122</v>
      </c>
    </row>
    <row r="7" spans="1:11" ht="15.75" x14ac:dyDescent="0.25">
      <c r="A7" s="19"/>
      <c r="B7" s="66"/>
      <c r="C7" s="67"/>
      <c r="D7" s="68"/>
      <c r="E7" s="6"/>
      <c r="F7" s="6"/>
      <c r="G7" s="6"/>
      <c r="H7" s="7">
        <f t="shared" si="0"/>
        <v>20518122</v>
      </c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20518122</v>
      </c>
    </row>
    <row r="9" spans="1:11" ht="15.75" x14ac:dyDescent="0.25">
      <c r="A9" s="26" t="s">
        <v>67</v>
      </c>
      <c r="B9" s="5" t="s">
        <v>12</v>
      </c>
      <c r="C9" s="5">
        <v>6</v>
      </c>
      <c r="D9" s="78">
        <v>120000</v>
      </c>
      <c r="E9" s="6"/>
      <c r="F9" s="6"/>
      <c r="G9" s="69">
        <f>C9*D9</f>
        <v>720000</v>
      </c>
      <c r="H9" s="7">
        <f t="shared" si="0"/>
        <v>19798122</v>
      </c>
    </row>
    <row r="10" spans="1:11" ht="15.75" x14ac:dyDescent="0.25">
      <c r="A10" s="56"/>
      <c r="B10" s="5" t="s">
        <v>9</v>
      </c>
      <c r="C10" s="5">
        <v>12</v>
      </c>
      <c r="D10" s="78">
        <v>16000</v>
      </c>
      <c r="E10" s="6"/>
      <c r="F10" s="6"/>
      <c r="G10" s="69">
        <f>C10*D10</f>
        <v>192000</v>
      </c>
      <c r="H10" s="7">
        <f t="shared" si="0"/>
        <v>19606122</v>
      </c>
    </row>
    <row r="11" spans="1:11" ht="15.75" x14ac:dyDescent="0.25">
      <c r="A11" s="26"/>
      <c r="B11" s="5" t="s">
        <v>13</v>
      </c>
      <c r="C11" s="5">
        <v>3</v>
      </c>
      <c r="D11" s="78">
        <v>13000</v>
      </c>
      <c r="E11" s="6"/>
      <c r="F11" s="6"/>
      <c r="G11" s="69">
        <f t="shared" ref="G11:G33" si="1">C11*D11</f>
        <v>39000</v>
      </c>
      <c r="H11" s="7">
        <f t="shared" si="0"/>
        <v>19567122</v>
      </c>
    </row>
    <row r="12" spans="1:11" ht="15.75" x14ac:dyDescent="0.25">
      <c r="A12" s="27"/>
      <c r="B12" s="5" t="s">
        <v>14</v>
      </c>
      <c r="C12" s="5">
        <v>6</v>
      </c>
      <c r="D12" s="78"/>
      <c r="E12" s="6"/>
      <c r="F12" s="6"/>
      <c r="G12" s="69">
        <f t="shared" si="1"/>
        <v>0</v>
      </c>
      <c r="H12" s="7">
        <f t="shared" si="0"/>
        <v>19567122</v>
      </c>
    </row>
    <row r="13" spans="1:11" ht="15.75" x14ac:dyDescent="0.25">
      <c r="A13" s="27"/>
      <c r="B13" s="5" t="s">
        <v>40</v>
      </c>
      <c r="C13" s="5">
        <v>1</v>
      </c>
      <c r="D13" s="78">
        <v>70000</v>
      </c>
      <c r="E13" s="6"/>
      <c r="F13" s="6"/>
      <c r="G13" s="69">
        <f t="shared" si="1"/>
        <v>70000</v>
      </c>
      <c r="H13" s="7">
        <f t="shared" si="0"/>
        <v>19497122</v>
      </c>
    </row>
    <row r="14" spans="1:11" ht="15.75" x14ac:dyDescent="0.25">
      <c r="A14" s="27"/>
      <c r="B14" s="57"/>
      <c r="C14" s="57"/>
      <c r="D14" s="58"/>
      <c r="E14" s="6"/>
      <c r="F14" s="6"/>
      <c r="G14" s="69">
        <f t="shared" si="1"/>
        <v>0</v>
      </c>
      <c r="H14" s="7">
        <f t="shared" si="0"/>
        <v>19497122</v>
      </c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19497122</v>
      </c>
      <c r="J15" s="28" t="s">
        <v>90</v>
      </c>
      <c r="K15" s="29">
        <f>SUM(G9:G21)</f>
        <v>1021000</v>
      </c>
    </row>
    <row r="16" spans="1:11" ht="15.75" x14ac:dyDescent="0.25">
      <c r="A16" s="27"/>
      <c r="B16" s="57"/>
      <c r="C16" s="57"/>
      <c r="D16" s="58"/>
      <c r="E16" s="6"/>
      <c r="F16" s="6"/>
      <c r="G16" s="69">
        <f t="shared" si="1"/>
        <v>0</v>
      </c>
      <c r="H16" s="7">
        <f t="shared" si="0"/>
        <v>19497122</v>
      </c>
      <c r="J16" s="28" t="s">
        <v>91</v>
      </c>
      <c r="K16" s="29">
        <f>SUM(G22:G27)</f>
        <v>1464000</v>
      </c>
    </row>
    <row r="17" spans="1:11" ht="15.75" x14ac:dyDescent="0.25">
      <c r="A17" s="27"/>
      <c r="B17" s="57"/>
      <c r="C17" s="57"/>
      <c r="D17" s="58"/>
      <c r="E17" s="6"/>
      <c r="F17" s="6"/>
      <c r="G17" s="69">
        <f t="shared" si="1"/>
        <v>0</v>
      </c>
      <c r="H17" s="7">
        <f t="shared" si="0"/>
        <v>19497122</v>
      </c>
      <c r="J17" s="28" t="s">
        <v>92</v>
      </c>
      <c r="K17" s="29">
        <f>SUM(G28:G33)</f>
        <v>1122000</v>
      </c>
    </row>
    <row r="18" spans="1:11" ht="15.75" x14ac:dyDescent="0.25">
      <c r="A18" s="27"/>
      <c r="B18" s="57"/>
      <c r="C18" s="57"/>
      <c r="D18" s="58"/>
      <c r="E18" s="6"/>
      <c r="F18" s="6"/>
      <c r="G18" s="69">
        <f t="shared" si="1"/>
        <v>0</v>
      </c>
      <c r="H18" s="7">
        <f t="shared" si="0"/>
        <v>19497122</v>
      </c>
      <c r="J18" s="28" t="s">
        <v>93</v>
      </c>
      <c r="K18" s="29">
        <f>SUM(G34:G39)</f>
        <v>0</v>
      </c>
    </row>
    <row r="19" spans="1:11" ht="15.75" x14ac:dyDescent="0.25">
      <c r="A19" s="27"/>
      <c r="B19" s="57"/>
      <c r="C19" s="57"/>
      <c r="D19" s="58"/>
      <c r="E19" s="6"/>
      <c r="F19" s="6"/>
      <c r="G19" s="69">
        <f t="shared" si="1"/>
        <v>0</v>
      </c>
      <c r="H19" s="7">
        <f t="shared" si="0"/>
        <v>19497122</v>
      </c>
      <c r="J19" s="28"/>
      <c r="K19" s="29"/>
    </row>
    <row r="20" spans="1:11" ht="15.75" x14ac:dyDescent="0.25">
      <c r="A20" s="27"/>
      <c r="B20" s="57"/>
      <c r="C20" s="57"/>
      <c r="D20" s="58"/>
      <c r="E20" s="6"/>
      <c r="F20" s="6"/>
      <c r="G20" s="69">
        <f t="shared" si="1"/>
        <v>0</v>
      </c>
      <c r="H20" s="7">
        <f t="shared" si="0"/>
        <v>19497122</v>
      </c>
      <c r="J20" s="28" t="s">
        <v>17</v>
      </c>
      <c r="K20" s="81">
        <f>SUM(K15:K19)</f>
        <v>3607000</v>
      </c>
    </row>
    <row r="21" spans="1:11" ht="15.75" x14ac:dyDescent="0.25">
      <c r="A21" s="27"/>
      <c r="B21" s="57"/>
      <c r="C21" s="57"/>
      <c r="D21" s="58"/>
      <c r="E21" s="6"/>
      <c r="F21" s="6"/>
      <c r="G21" s="69">
        <f t="shared" si="1"/>
        <v>0</v>
      </c>
      <c r="H21" s="7">
        <f t="shared" si="0"/>
        <v>19497122</v>
      </c>
    </row>
    <row r="22" spans="1:11" ht="15.75" x14ac:dyDescent="0.25">
      <c r="A22" s="26" t="s">
        <v>68</v>
      </c>
      <c r="B22" s="5" t="s">
        <v>12</v>
      </c>
      <c r="C22" s="5">
        <v>6</v>
      </c>
      <c r="D22" s="78">
        <v>120000</v>
      </c>
      <c r="E22" s="6"/>
      <c r="F22" s="6"/>
      <c r="G22" s="69">
        <f t="shared" si="1"/>
        <v>720000</v>
      </c>
      <c r="H22" s="7">
        <f>H21+E22+F22-G22</f>
        <v>18777122</v>
      </c>
    </row>
    <row r="23" spans="1:11" ht="15.75" x14ac:dyDescent="0.25">
      <c r="A23" s="27"/>
      <c r="B23" s="5" t="s">
        <v>9</v>
      </c>
      <c r="C23" s="5">
        <v>12</v>
      </c>
      <c r="D23" s="78">
        <v>16000</v>
      </c>
      <c r="E23" s="6"/>
      <c r="F23" s="6"/>
      <c r="G23" s="69">
        <f t="shared" si="1"/>
        <v>192000</v>
      </c>
      <c r="H23" s="7">
        <f t="shared" si="0"/>
        <v>18585122</v>
      </c>
    </row>
    <row r="24" spans="1:11" ht="15.75" x14ac:dyDescent="0.25">
      <c r="A24" s="27"/>
      <c r="B24" s="5" t="s">
        <v>13</v>
      </c>
      <c r="C24" s="5">
        <v>3</v>
      </c>
      <c r="D24" s="78">
        <v>14000</v>
      </c>
      <c r="E24" s="6"/>
      <c r="F24" s="6"/>
      <c r="G24" s="69">
        <f t="shared" si="1"/>
        <v>42000</v>
      </c>
      <c r="H24" s="7">
        <f t="shared" si="0"/>
        <v>18543122</v>
      </c>
    </row>
    <row r="25" spans="1:11" ht="15.75" x14ac:dyDescent="0.25">
      <c r="A25" s="27"/>
      <c r="B25" s="5" t="s">
        <v>14</v>
      </c>
      <c r="C25" s="5">
        <v>6</v>
      </c>
      <c r="D25" s="78">
        <v>15000</v>
      </c>
      <c r="E25" s="6"/>
      <c r="F25" s="6"/>
      <c r="G25" s="69">
        <f t="shared" si="1"/>
        <v>90000</v>
      </c>
      <c r="H25" s="7">
        <f t="shared" si="0"/>
        <v>18453122</v>
      </c>
    </row>
    <row r="26" spans="1:11" ht="15.75" x14ac:dyDescent="0.25">
      <c r="A26" s="27"/>
      <c r="B26" s="5" t="s">
        <v>18</v>
      </c>
      <c r="C26" s="5">
        <v>1</v>
      </c>
      <c r="D26" s="78">
        <v>80000</v>
      </c>
      <c r="E26" s="6"/>
      <c r="F26" s="6"/>
      <c r="G26" s="69">
        <f t="shared" si="1"/>
        <v>80000</v>
      </c>
      <c r="H26" s="7">
        <f t="shared" si="0"/>
        <v>18373122</v>
      </c>
    </row>
    <row r="27" spans="1:11" ht="15.75" x14ac:dyDescent="0.25">
      <c r="A27" s="27"/>
      <c r="B27" s="5" t="s">
        <v>10</v>
      </c>
      <c r="C27" s="5">
        <v>1</v>
      </c>
      <c r="D27" s="78">
        <v>340000</v>
      </c>
      <c r="E27" s="6"/>
      <c r="F27" s="6"/>
      <c r="G27" s="6">
        <f t="shared" si="1"/>
        <v>340000</v>
      </c>
      <c r="H27" s="7">
        <f t="shared" si="0"/>
        <v>18033122</v>
      </c>
    </row>
    <row r="28" spans="1:11" ht="15.75" x14ac:dyDescent="0.25">
      <c r="A28" s="26" t="s">
        <v>69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17313122</v>
      </c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17121122</v>
      </c>
    </row>
    <row r="30" spans="1:11" ht="15.75" x14ac:dyDescent="0.25">
      <c r="A30" s="27"/>
      <c r="B30" s="5" t="s">
        <v>13</v>
      </c>
      <c r="C30" s="5">
        <v>3</v>
      </c>
      <c r="D30" s="78">
        <v>14000</v>
      </c>
      <c r="E30" s="6"/>
      <c r="F30" s="6"/>
      <c r="G30" s="6">
        <f t="shared" si="1"/>
        <v>42000</v>
      </c>
      <c r="H30" s="7">
        <f t="shared" si="0"/>
        <v>17079122</v>
      </c>
    </row>
    <row r="31" spans="1:11" ht="15.75" x14ac:dyDescent="0.25">
      <c r="A31" s="27"/>
      <c r="B31" s="5" t="s">
        <v>14</v>
      </c>
      <c r="C31" s="5">
        <v>6</v>
      </c>
      <c r="D31" s="78">
        <v>13000</v>
      </c>
      <c r="E31" s="6"/>
      <c r="F31" s="6"/>
      <c r="G31" s="6">
        <f t="shared" si="1"/>
        <v>78000</v>
      </c>
      <c r="H31" s="7">
        <f t="shared" si="0"/>
        <v>17001122</v>
      </c>
    </row>
    <row r="32" spans="1:11" ht="15.75" x14ac:dyDescent="0.25">
      <c r="A32" s="27"/>
      <c r="B32" s="5" t="s">
        <v>18</v>
      </c>
      <c r="C32" s="5">
        <v>1</v>
      </c>
      <c r="D32" s="78">
        <v>70000</v>
      </c>
      <c r="E32" s="6"/>
      <c r="F32" s="6"/>
      <c r="G32" s="6">
        <f t="shared" si="1"/>
        <v>70000</v>
      </c>
      <c r="H32" s="7">
        <f t="shared" si="0"/>
        <v>16931122</v>
      </c>
    </row>
    <row r="33" spans="1:8" ht="15.75" x14ac:dyDescent="0.25">
      <c r="A33" s="27"/>
      <c r="B33" s="5" t="s">
        <v>30</v>
      </c>
      <c r="C33" s="5">
        <v>1</v>
      </c>
      <c r="D33" s="78">
        <v>20000</v>
      </c>
      <c r="E33" s="6"/>
      <c r="F33" s="6"/>
      <c r="G33" s="6">
        <f t="shared" si="1"/>
        <v>20000</v>
      </c>
      <c r="H33" s="7">
        <f t="shared" si="0"/>
        <v>16911122</v>
      </c>
    </row>
    <row r="34" spans="1:8" ht="15.75" x14ac:dyDescent="0.25">
      <c r="A34" s="26" t="s">
        <v>89</v>
      </c>
      <c r="B34" s="57"/>
      <c r="C34" s="57"/>
      <c r="D34" s="58"/>
      <c r="E34" s="6"/>
      <c r="F34" s="6"/>
      <c r="G34" s="69"/>
      <c r="H34" s="7">
        <f t="shared" si="0"/>
        <v>16911122</v>
      </c>
    </row>
    <row r="35" spans="1:8" ht="15.75" x14ac:dyDescent="0.25">
      <c r="A35" s="27"/>
      <c r="B35" s="57"/>
      <c r="C35" s="57"/>
      <c r="D35" s="58"/>
      <c r="E35" s="6"/>
      <c r="F35" s="6"/>
      <c r="G35" s="69"/>
      <c r="H35" s="7">
        <f t="shared" si="0"/>
        <v>16911122</v>
      </c>
    </row>
    <row r="36" spans="1:8" ht="15.75" x14ac:dyDescent="0.25">
      <c r="A36" s="27"/>
      <c r="B36" s="57"/>
      <c r="C36" s="57"/>
      <c r="D36" s="58"/>
      <c r="E36" s="6"/>
      <c r="F36" s="6"/>
      <c r="G36" s="69"/>
      <c r="H36" s="7">
        <f t="shared" si="0"/>
        <v>16911122</v>
      </c>
    </row>
    <row r="37" spans="1:8" ht="15.75" x14ac:dyDescent="0.25">
      <c r="A37" s="27"/>
      <c r="B37" s="57"/>
      <c r="C37" s="57"/>
      <c r="D37" s="58"/>
      <c r="E37" s="6"/>
      <c r="F37" s="6"/>
      <c r="G37" s="69"/>
      <c r="H37" s="7">
        <f t="shared" si="0"/>
        <v>16911122</v>
      </c>
    </row>
    <row r="38" spans="1:8" ht="15.75" x14ac:dyDescent="0.25">
      <c r="A38" s="27"/>
      <c r="B38" s="59"/>
      <c r="C38" s="59"/>
      <c r="D38" s="60"/>
      <c r="E38" s="61"/>
      <c r="F38" s="61"/>
      <c r="G38" s="8"/>
      <c r="H38" s="62">
        <f t="shared" si="0"/>
        <v>16911122</v>
      </c>
    </row>
    <row r="39" spans="1:8" ht="15.75" x14ac:dyDescent="0.25">
      <c r="A39" s="27"/>
      <c r="D39" s="25"/>
      <c r="E39" s="22"/>
      <c r="F39" s="22"/>
      <c r="G39" s="8"/>
      <c r="H39" s="23">
        <f t="shared" si="0"/>
        <v>16911122</v>
      </c>
    </row>
    <row r="40" spans="1:8" ht="15.75" x14ac:dyDescent="0.25">
      <c r="A40" s="30" t="s">
        <v>94</v>
      </c>
      <c r="B40" s="11"/>
      <c r="C40" s="11"/>
      <c r="D40" s="13"/>
      <c r="E40" s="23">
        <f>SUM(E5:E39)</f>
        <v>500000</v>
      </c>
      <c r="F40" s="23">
        <f>SUM(F5:F39)</f>
        <v>6600000</v>
      </c>
      <c r="G40" s="100">
        <f>SUM(G9:G39)</f>
        <v>3607000</v>
      </c>
      <c r="H40" s="100">
        <f>H4+E41-G40</f>
        <v>16911122</v>
      </c>
    </row>
    <row r="41" spans="1:8" ht="15.75" x14ac:dyDescent="0.25">
      <c r="A41" s="101" t="s">
        <v>95</v>
      </c>
      <c r="B41" s="101"/>
      <c r="C41" s="30"/>
      <c r="D41" s="31"/>
      <c r="E41" s="102">
        <f>E40+F40</f>
        <v>7100000</v>
      </c>
      <c r="F41" s="102"/>
      <c r="G41" s="100"/>
      <c r="H41" s="100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20" workbookViewId="0">
      <selection sqref="A1:K43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9" t="s">
        <v>70</v>
      </c>
      <c r="B1" s="99"/>
      <c r="C1" s="99"/>
      <c r="D1" s="99"/>
      <c r="E1" s="99"/>
      <c r="F1" s="99"/>
      <c r="G1" s="99"/>
      <c r="H1" s="99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3" t="s">
        <v>4</v>
      </c>
      <c r="F2" s="104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71</v>
      </c>
      <c r="B4" s="63"/>
      <c r="C4" s="63"/>
      <c r="D4" s="64"/>
      <c r="E4" s="63"/>
      <c r="F4" s="63"/>
      <c r="G4" s="63"/>
      <c r="H4" s="65">
        <v>16911122</v>
      </c>
      <c r="I4" s="24"/>
      <c r="J4" s="24"/>
      <c r="K4" s="24"/>
    </row>
    <row r="5" spans="1:11" ht="15.75" x14ac:dyDescent="0.25">
      <c r="A5" s="19">
        <v>45450</v>
      </c>
      <c r="B5" s="66" t="s">
        <v>26</v>
      </c>
      <c r="C5" s="67"/>
      <c r="D5" s="68"/>
      <c r="E5" s="6">
        <v>500000</v>
      </c>
      <c r="F5" s="6"/>
      <c r="G5" s="6"/>
      <c r="H5" s="7">
        <f>H4+E5+F5-G5</f>
        <v>17411122</v>
      </c>
      <c r="I5" s="24"/>
      <c r="J5" s="24"/>
      <c r="K5" s="24"/>
    </row>
    <row r="6" spans="1:11" ht="15.75" x14ac:dyDescent="0.25">
      <c r="A6" s="19">
        <v>45461</v>
      </c>
      <c r="B6" s="66" t="s">
        <v>75</v>
      </c>
      <c r="C6" s="67"/>
      <c r="D6" s="68"/>
      <c r="E6" s="6"/>
      <c r="F6" s="6">
        <v>1100000</v>
      </c>
      <c r="G6" s="6"/>
      <c r="H6" s="7">
        <f t="shared" ref="H6:H39" si="0">H5+E6+F6-G6</f>
        <v>18511122</v>
      </c>
      <c r="I6" s="24"/>
      <c r="J6" s="24"/>
      <c r="K6" s="24"/>
    </row>
    <row r="7" spans="1:11" ht="15.75" x14ac:dyDescent="0.25">
      <c r="A7" s="19"/>
      <c r="B7" s="66" t="s">
        <v>76</v>
      </c>
      <c r="C7" s="67"/>
      <c r="D7" s="68"/>
      <c r="E7" s="6"/>
      <c r="F7" s="6">
        <v>1000000</v>
      </c>
      <c r="G7" s="6"/>
      <c r="H7" s="7">
        <f t="shared" si="0"/>
        <v>19511122</v>
      </c>
      <c r="I7" s="24"/>
      <c r="J7" s="24"/>
      <c r="K7" s="24"/>
    </row>
    <row r="8" spans="1:11" ht="15.75" x14ac:dyDescent="0.25">
      <c r="A8" s="19">
        <v>45473</v>
      </c>
      <c r="B8" s="66" t="s">
        <v>77</v>
      </c>
      <c r="C8" s="67"/>
      <c r="D8" s="68"/>
      <c r="E8" s="6"/>
      <c r="F8" s="6">
        <v>100000</v>
      </c>
      <c r="G8" s="6"/>
      <c r="H8" s="7">
        <f t="shared" si="0"/>
        <v>19611122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19611122</v>
      </c>
      <c r="I9" s="24"/>
      <c r="J9" s="24"/>
      <c r="K9" s="24"/>
    </row>
    <row r="10" spans="1:11" ht="15.75" x14ac:dyDescent="0.25">
      <c r="A10" s="26" t="s">
        <v>79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18891122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8" si="1">C11*D11</f>
        <v>192000</v>
      </c>
      <c r="H11" s="7">
        <f t="shared" si="0"/>
        <v>18699122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18657122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13000</v>
      </c>
      <c r="E13" s="6"/>
      <c r="F13" s="6"/>
      <c r="G13" s="69">
        <f t="shared" si="1"/>
        <v>78000</v>
      </c>
      <c r="H13" s="7">
        <f t="shared" si="0"/>
        <v>18579122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18509122</v>
      </c>
      <c r="I14" s="24"/>
      <c r="J14" s="24"/>
      <c r="K14" s="24"/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18509122</v>
      </c>
      <c r="I15" s="24"/>
      <c r="J15" s="28" t="s">
        <v>27</v>
      </c>
      <c r="K15" s="29">
        <f>SUM(G9:G14)</f>
        <v>1102000</v>
      </c>
    </row>
    <row r="16" spans="1:11" ht="15.75" x14ac:dyDescent="0.25">
      <c r="A16" s="27" t="s">
        <v>80</v>
      </c>
      <c r="B16" s="5" t="s">
        <v>30</v>
      </c>
      <c r="C16" s="5">
        <v>1</v>
      </c>
      <c r="D16" s="78">
        <v>20000</v>
      </c>
      <c r="E16" s="6"/>
      <c r="F16" s="6"/>
      <c r="G16" s="69">
        <f t="shared" si="1"/>
        <v>20000</v>
      </c>
      <c r="H16" s="7">
        <f t="shared" si="0"/>
        <v>18489122</v>
      </c>
      <c r="I16" s="24"/>
      <c r="J16" s="28" t="s">
        <v>81</v>
      </c>
      <c r="K16" s="29">
        <f>SUM(G16:G27)</f>
        <v>1675000</v>
      </c>
    </row>
    <row r="17" spans="1:11" ht="15.75" x14ac:dyDescent="0.25">
      <c r="A17" s="27"/>
      <c r="B17" s="5" t="s">
        <v>29</v>
      </c>
      <c r="C17" s="5">
        <v>1</v>
      </c>
      <c r="D17" s="78">
        <v>95000</v>
      </c>
      <c r="E17" s="6"/>
      <c r="F17" s="6"/>
      <c r="G17" s="69">
        <f t="shared" si="1"/>
        <v>95000</v>
      </c>
      <c r="H17" s="7">
        <f t="shared" si="0"/>
        <v>18394122</v>
      </c>
      <c r="I17" s="24"/>
      <c r="J17" s="28" t="s">
        <v>83</v>
      </c>
      <c r="K17" s="29">
        <f>SUM(G28:G33)</f>
        <v>912000</v>
      </c>
    </row>
    <row r="18" spans="1:11" ht="15.75" x14ac:dyDescent="0.25">
      <c r="A18" s="27"/>
      <c r="B18" s="5" t="s">
        <v>12</v>
      </c>
      <c r="C18" s="5">
        <v>6</v>
      </c>
      <c r="D18" s="78">
        <v>120000</v>
      </c>
      <c r="E18" s="6"/>
      <c r="F18" s="6"/>
      <c r="G18" s="69">
        <f t="shared" si="1"/>
        <v>720000</v>
      </c>
      <c r="H18" s="7">
        <f t="shared" si="0"/>
        <v>17674122</v>
      </c>
      <c r="I18" s="24"/>
      <c r="J18" s="28" t="s">
        <v>85</v>
      </c>
      <c r="K18" s="29">
        <f>SUM(G34:G39)</f>
        <v>1105000</v>
      </c>
    </row>
    <row r="19" spans="1:11" ht="15.75" x14ac:dyDescent="0.25">
      <c r="A19" s="27"/>
      <c r="B19" s="5" t="s">
        <v>9</v>
      </c>
      <c r="C19" s="5">
        <v>12</v>
      </c>
      <c r="D19" s="78">
        <v>16000</v>
      </c>
      <c r="E19" s="6"/>
      <c r="F19" s="6"/>
      <c r="G19" s="69">
        <f t="shared" si="1"/>
        <v>192000</v>
      </c>
      <c r="H19" s="7">
        <f t="shared" si="0"/>
        <v>17482122</v>
      </c>
      <c r="I19" s="24"/>
      <c r="J19" s="28"/>
      <c r="K19" s="29"/>
    </row>
    <row r="20" spans="1:11" ht="15.75" x14ac:dyDescent="0.25">
      <c r="A20" s="27"/>
      <c r="B20" s="5" t="s">
        <v>13</v>
      </c>
      <c r="C20" s="5">
        <v>3</v>
      </c>
      <c r="D20" s="78">
        <v>14000</v>
      </c>
      <c r="E20" s="6"/>
      <c r="F20" s="6"/>
      <c r="G20" s="69">
        <f t="shared" si="1"/>
        <v>42000</v>
      </c>
      <c r="H20" s="7">
        <f t="shared" si="0"/>
        <v>17440122</v>
      </c>
      <c r="I20" s="24"/>
      <c r="J20" s="28" t="s">
        <v>17</v>
      </c>
      <c r="K20" s="32">
        <f>SUM(K15:K19)</f>
        <v>4794000</v>
      </c>
    </row>
    <row r="21" spans="1:11" ht="15.75" x14ac:dyDescent="0.25">
      <c r="A21" s="27"/>
      <c r="B21" s="5" t="s">
        <v>14</v>
      </c>
      <c r="C21" s="5">
        <v>6</v>
      </c>
      <c r="D21" s="78">
        <v>14000</v>
      </c>
      <c r="E21" s="6"/>
      <c r="F21" s="6"/>
      <c r="G21" s="69">
        <f t="shared" si="1"/>
        <v>84000</v>
      </c>
      <c r="H21" s="7">
        <f t="shared" si="0"/>
        <v>17356122</v>
      </c>
      <c r="I21" s="24"/>
      <c r="J21" s="24"/>
      <c r="K21" s="24"/>
    </row>
    <row r="22" spans="1:11" ht="15.75" x14ac:dyDescent="0.25">
      <c r="A22" s="26"/>
      <c r="B22" s="5" t="s">
        <v>18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17296122</v>
      </c>
      <c r="I22" s="24"/>
      <c r="J22" s="24"/>
      <c r="K22" s="24"/>
    </row>
    <row r="23" spans="1:11" ht="15.75" x14ac:dyDescent="0.25">
      <c r="A23" s="27"/>
      <c r="B23" s="5" t="s">
        <v>78</v>
      </c>
      <c r="C23" s="5">
        <v>1</v>
      </c>
      <c r="D23" s="78">
        <v>60000</v>
      </c>
      <c r="E23" s="6"/>
      <c r="F23" s="6"/>
      <c r="G23" s="69">
        <f t="shared" si="1"/>
        <v>60000</v>
      </c>
      <c r="H23" s="7">
        <f t="shared" si="0"/>
        <v>17236122</v>
      </c>
      <c r="I23" s="24"/>
      <c r="J23" s="24"/>
      <c r="K23" s="24"/>
    </row>
    <row r="24" spans="1:11" ht="15.75" x14ac:dyDescent="0.25">
      <c r="A24" s="27"/>
      <c r="B24" s="5" t="s">
        <v>11</v>
      </c>
      <c r="C24" s="5">
        <v>2</v>
      </c>
      <c r="D24" s="78">
        <v>16000</v>
      </c>
      <c r="E24" s="6"/>
      <c r="F24" s="6"/>
      <c r="G24" s="69">
        <f t="shared" si="1"/>
        <v>32000</v>
      </c>
      <c r="H24" s="7">
        <f t="shared" si="0"/>
        <v>17204122</v>
      </c>
      <c r="I24" s="24"/>
      <c r="J24" s="24"/>
      <c r="K24" s="24"/>
    </row>
    <row r="25" spans="1:11" ht="15.75" x14ac:dyDescent="0.25">
      <c r="A25" s="27"/>
      <c r="B25" s="5" t="s">
        <v>16</v>
      </c>
      <c r="C25" s="5">
        <v>1</v>
      </c>
      <c r="D25" s="78">
        <v>10000</v>
      </c>
      <c r="E25" s="6"/>
      <c r="F25" s="6"/>
      <c r="G25" s="69">
        <f t="shared" si="1"/>
        <v>10000</v>
      </c>
      <c r="H25" s="7">
        <f t="shared" si="0"/>
        <v>17194122</v>
      </c>
      <c r="I25" s="24"/>
      <c r="J25" s="24"/>
      <c r="K25" s="24"/>
    </row>
    <row r="26" spans="1:11" ht="15.75" x14ac:dyDescent="0.25">
      <c r="A26" s="27"/>
      <c r="B26" s="5" t="s">
        <v>28</v>
      </c>
      <c r="C26" s="5">
        <v>1</v>
      </c>
      <c r="D26" s="78">
        <v>10000</v>
      </c>
      <c r="E26" s="6"/>
      <c r="F26" s="6"/>
      <c r="G26" s="69">
        <f t="shared" si="1"/>
        <v>10000</v>
      </c>
      <c r="H26" s="7">
        <f t="shared" si="0"/>
        <v>17184122</v>
      </c>
      <c r="I26" s="24"/>
      <c r="J26" s="24"/>
      <c r="K26" s="24"/>
    </row>
    <row r="27" spans="1:11" ht="15.75" x14ac:dyDescent="0.25">
      <c r="A27" s="27"/>
      <c r="B27" s="5" t="s">
        <v>10</v>
      </c>
      <c r="C27" s="5">
        <v>1</v>
      </c>
      <c r="D27" s="78">
        <v>350000</v>
      </c>
      <c r="E27" s="6"/>
      <c r="F27" s="6"/>
      <c r="G27" s="6">
        <f t="shared" si="1"/>
        <v>350000</v>
      </c>
      <c r="H27" s="7">
        <f t="shared" si="0"/>
        <v>16834122</v>
      </c>
      <c r="I27" s="24"/>
      <c r="J27" s="24"/>
      <c r="K27" s="24"/>
    </row>
    <row r="28" spans="1:11" ht="15.75" x14ac:dyDescent="0.25">
      <c r="A28" s="26" t="s">
        <v>82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16114122</v>
      </c>
      <c r="I28" s="24"/>
      <c r="J28" s="24"/>
      <c r="K28" s="24"/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15922122</v>
      </c>
      <c r="I29" s="24"/>
      <c r="J29" s="24"/>
      <c r="K29" s="24"/>
    </row>
    <row r="30" spans="1:11" ht="15.75" x14ac:dyDescent="0.25">
      <c r="A30" s="27"/>
      <c r="B30" s="5" t="s">
        <v>13</v>
      </c>
      <c r="C30" s="5"/>
      <c r="D30" s="78"/>
      <c r="E30" s="6"/>
      <c r="F30" s="6"/>
      <c r="G30" s="6">
        <f t="shared" si="1"/>
        <v>0</v>
      </c>
      <c r="H30" s="7">
        <f t="shared" si="0"/>
        <v>15922122</v>
      </c>
      <c r="I30" s="24"/>
      <c r="J30" s="24"/>
      <c r="K30" s="24"/>
    </row>
    <row r="31" spans="1:11" ht="15.75" x14ac:dyDescent="0.25">
      <c r="A31" s="27"/>
      <c r="B31" s="5" t="s">
        <v>14</v>
      </c>
      <c r="C31" s="5"/>
      <c r="D31" s="78"/>
      <c r="E31" s="6"/>
      <c r="F31" s="6"/>
      <c r="G31" s="6">
        <f t="shared" si="1"/>
        <v>0</v>
      </c>
      <c r="H31" s="7">
        <f t="shared" si="0"/>
        <v>15922122</v>
      </c>
      <c r="I31" s="24"/>
      <c r="J31" s="24"/>
      <c r="K31" s="24"/>
    </row>
    <row r="32" spans="1:11" ht="15.75" x14ac:dyDescent="0.25">
      <c r="A32" s="27"/>
      <c r="B32" s="5" t="s">
        <v>18</v>
      </c>
      <c r="C32" s="5"/>
      <c r="D32" s="78"/>
      <c r="E32" s="6"/>
      <c r="F32" s="6"/>
      <c r="G32" s="6">
        <f t="shared" si="1"/>
        <v>0</v>
      </c>
      <c r="H32" s="7">
        <f t="shared" si="0"/>
        <v>15922122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>
        <f t="shared" si="1"/>
        <v>0</v>
      </c>
      <c r="H33" s="7">
        <f t="shared" si="0"/>
        <v>15922122</v>
      </c>
      <c r="I33" s="24"/>
      <c r="J33" s="24"/>
      <c r="K33" s="24"/>
    </row>
    <row r="34" spans="1:11" ht="15.75" x14ac:dyDescent="0.25">
      <c r="A34" s="26" t="s">
        <v>84</v>
      </c>
      <c r="B34" s="5" t="s">
        <v>86</v>
      </c>
      <c r="C34" s="5">
        <v>6</v>
      </c>
      <c r="D34" s="78">
        <v>120000</v>
      </c>
      <c r="E34" s="6"/>
      <c r="F34" s="6"/>
      <c r="G34" s="6">
        <f t="shared" si="1"/>
        <v>720000</v>
      </c>
      <c r="H34" s="7">
        <f t="shared" si="0"/>
        <v>15202122</v>
      </c>
      <c r="I34" s="24"/>
      <c r="J34" s="24"/>
      <c r="K34" s="24"/>
    </row>
    <row r="35" spans="1:11" ht="15.75" x14ac:dyDescent="0.25">
      <c r="A35" s="27"/>
      <c r="B35" s="5" t="s">
        <v>87</v>
      </c>
      <c r="C35" s="5">
        <v>12</v>
      </c>
      <c r="D35" s="78">
        <v>16000</v>
      </c>
      <c r="E35" s="6"/>
      <c r="F35" s="6"/>
      <c r="G35" s="6">
        <f t="shared" si="1"/>
        <v>192000</v>
      </c>
      <c r="H35" s="7">
        <f t="shared" si="0"/>
        <v>15010122</v>
      </c>
      <c r="I35" s="24"/>
      <c r="J35" s="24"/>
      <c r="K35" s="24"/>
    </row>
    <row r="36" spans="1:11" ht="15.75" x14ac:dyDescent="0.25">
      <c r="A36" s="27"/>
      <c r="B36" s="5" t="s">
        <v>14</v>
      </c>
      <c r="C36" s="5">
        <v>6</v>
      </c>
      <c r="D36" s="78">
        <v>14000</v>
      </c>
      <c r="E36" s="6"/>
      <c r="F36" s="6"/>
      <c r="G36" s="6">
        <f t="shared" si="1"/>
        <v>84000</v>
      </c>
      <c r="H36" s="7">
        <f t="shared" si="0"/>
        <v>14926122</v>
      </c>
      <c r="I36" s="24"/>
      <c r="J36" s="24"/>
      <c r="K36" s="24"/>
    </row>
    <row r="37" spans="1:11" ht="15.75" x14ac:dyDescent="0.25">
      <c r="A37" s="27"/>
      <c r="B37" s="5" t="s">
        <v>13</v>
      </c>
      <c r="C37" s="5">
        <v>3</v>
      </c>
      <c r="D37" s="78">
        <v>13000</v>
      </c>
      <c r="E37" s="6"/>
      <c r="F37" s="6"/>
      <c r="G37" s="6">
        <f t="shared" si="1"/>
        <v>39000</v>
      </c>
      <c r="H37" s="7">
        <f t="shared" si="0"/>
        <v>14887122</v>
      </c>
      <c r="I37" s="24"/>
      <c r="J37" s="24"/>
      <c r="K37" s="24"/>
    </row>
    <row r="38" spans="1:11" ht="15.75" x14ac:dyDescent="0.25">
      <c r="A38" s="27"/>
      <c r="B38" s="5" t="s">
        <v>88</v>
      </c>
      <c r="C38" s="5">
        <v>1</v>
      </c>
      <c r="D38" s="78">
        <v>70000</v>
      </c>
      <c r="E38" s="61"/>
      <c r="F38" s="61"/>
      <c r="G38" s="6">
        <f t="shared" si="1"/>
        <v>70000</v>
      </c>
      <c r="H38" s="62">
        <f t="shared" si="0"/>
        <v>14817122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22"/>
      <c r="F39" s="22"/>
      <c r="G39" s="8"/>
      <c r="H39" s="23">
        <f t="shared" si="0"/>
        <v>14817122</v>
      </c>
      <c r="I39" s="24"/>
      <c r="J39" s="24"/>
      <c r="K39" s="24"/>
    </row>
    <row r="40" spans="1:11" ht="15.75" x14ac:dyDescent="0.25">
      <c r="A40" s="76" t="s">
        <v>72</v>
      </c>
      <c r="B40" s="11"/>
      <c r="C40" s="11"/>
      <c r="D40" s="13"/>
      <c r="E40" s="23">
        <f>SUM(E5:E39)</f>
        <v>500000</v>
      </c>
      <c r="F40" s="23">
        <f>SUM(F5:F39)</f>
        <v>2200000</v>
      </c>
      <c r="G40" s="100">
        <f>SUM(G9:G39)</f>
        <v>4794000</v>
      </c>
      <c r="H40" s="100">
        <f>H4+E41-G40</f>
        <v>14817122</v>
      </c>
      <c r="I40" s="24"/>
      <c r="J40" s="24"/>
      <c r="K40" s="24"/>
    </row>
    <row r="41" spans="1:11" ht="15.75" x14ac:dyDescent="0.25">
      <c r="A41" s="101" t="s">
        <v>73</v>
      </c>
      <c r="B41" s="101"/>
      <c r="C41" s="76"/>
      <c r="D41" s="31"/>
      <c r="E41" s="102">
        <f>E40+F40</f>
        <v>2700000</v>
      </c>
      <c r="F41" s="102"/>
      <c r="G41" s="100"/>
      <c r="H41" s="100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1" workbookViewId="0">
      <selection activeCell="C43" sqref="C43"/>
    </sheetView>
  </sheetViews>
  <sheetFormatPr defaultRowHeight="15" x14ac:dyDescent="0.25"/>
  <cols>
    <col min="1" max="2" width="26.5703125" bestFit="1" customWidth="1"/>
    <col min="5" max="7" width="13.5703125" bestFit="1" customWidth="1"/>
    <col min="8" max="8" width="14.85546875" bestFit="1" customWidth="1"/>
    <col min="11" max="11" width="13.140625" bestFit="1" customWidth="1"/>
  </cols>
  <sheetData>
    <row r="1" spans="1:11" ht="15.75" x14ac:dyDescent="0.25">
      <c r="A1" s="99" t="s">
        <v>96</v>
      </c>
      <c r="B1" s="99"/>
      <c r="C1" s="99"/>
      <c r="D1" s="99"/>
      <c r="E1" s="99"/>
      <c r="F1" s="99"/>
      <c r="G1" s="99"/>
      <c r="H1" s="99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3" t="s">
        <v>4</v>
      </c>
      <c r="F2" s="104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71</v>
      </c>
      <c r="B4" s="63"/>
      <c r="C4" s="63"/>
      <c r="D4" s="64"/>
      <c r="E4" s="63"/>
      <c r="F4" s="63"/>
      <c r="G4" s="63"/>
      <c r="H4" s="65">
        <v>14817122</v>
      </c>
      <c r="I4" s="24"/>
      <c r="J4" s="24"/>
      <c r="K4" s="24"/>
    </row>
    <row r="5" spans="1:11" ht="15.75" x14ac:dyDescent="0.25">
      <c r="A5" s="19">
        <v>45475</v>
      </c>
      <c r="B5" s="66" t="s">
        <v>36</v>
      </c>
      <c r="C5" s="67"/>
      <c r="D5" s="68"/>
      <c r="E5" s="6">
        <v>1000000</v>
      </c>
      <c r="F5" s="6"/>
      <c r="G5" s="6"/>
      <c r="H5" s="7">
        <f>H4+E5+F5-G5</f>
        <v>15817122</v>
      </c>
      <c r="I5" s="24"/>
      <c r="J5" s="24"/>
      <c r="K5" s="24"/>
    </row>
    <row r="6" spans="1:11" ht="15.75" x14ac:dyDescent="0.25">
      <c r="A6" s="19">
        <v>45481</v>
      </c>
      <c r="B6" s="66" t="s">
        <v>97</v>
      </c>
      <c r="C6" s="67"/>
      <c r="D6" s="68"/>
      <c r="E6" s="6">
        <v>500000</v>
      </c>
      <c r="F6" s="6"/>
      <c r="G6" s="6"/>
      <c r="H6" s="7">
        <f t="shared" ref="H6:H39" si="0">H5+E6+F6-G6</f>
        <v>16317122</v>
      </c>
      <c r="I6" s="24"/>
      <c r="J6" s="24"/>
      <c r="K6" s="24"/>
    </row>
    <row r="7" spans="1:11" ht="15.75" x14ac:dyDescent="0.25">
      <c r="A7" s="19">
        <v>45498</v>
      </c>
      <c r="B7" s="66" t="s">
        <v>98</v>
      </c>
      <c r="C7" s="67"/>
      <c r="D7" s="68"/>
      <c r="E7" s="6"/>
      <c r="F7" s="6">
        <v>1300000</v>
      </c>
      <c r="G7" s="6"/>
      <c r="H7" s="7">
        <f t="shared" si="0"/>
        <v>17617122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17617122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17617122</v>
      </c>
      <c r="I9" s="24"/>
      <c r="J9" s="24"/>
      <c r="K9" s="24"/>
    </row>
    <row r="10" spans="1:11" ht="15.75" x14ac:dyDescent="0.25">
      <c r="A10" s="26" t="s">
        <v>99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16897122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9" si="1">C11*D11</f>
        <v>192000</v>
      </c>
      <c r="H11" s="7">
        <f t="shared" si="0"/>
        <v>16705122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16663122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14000</v>
      </c>
      <c r="E13" s="6"/>
      <c r="F13" s="6"/>
      <c r="G13" s="69">
        <f t="shared" si="1"/>
        <v>84000</v>
      </c>
      <c r="H13" s="7">
        <f t="shared" si="0"/>
        <v>16579122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16509122</v>
      </c>
      <c r="I14" s="24"/>
      <c r="J14" s="24"/>
      <c r="K14" s="24"/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16509122</v>
      </c>
      <c r="I15" s="24"/>
      <c r="J15" s="28" t="s">
        <v>27</v>
      </c>
      <c r="K15" s="29">
        <f>SUM(G9:G14)</f>
        <v>1108000</v>
      </c>
    </row>
    <row r="16" spans="1:11" ht="15.75" x14ac:dyDescent="0.25">
      <c r="A16" s="27" t="s">
        <v>100</v>
      </c>
      <c r="B16" s="5"/>
      <c r="C16" s="5"/>
      <c r="D16" s="78"/>
      <c r="E16" s="6"/>
      <c r="F16" s="6"/>
      <c r="G16" s="69">
        <f t="shared" si="1"/>
        <v>0</v>
      </c>
      <c r="H16" s="7">
        <f t="shared" si="0"/>
        <v>16509122</v>
      </c>
      <c r="I16" s="24"/>
      <c r="J16" s="28" t="s">
        <v>81</v>
      </c>
      <c r="K16" s="29">
        <f>SUM(G16:G27)</f>
        <v>0</v>
      </c>
    </row>
    <row r="17" spans="1:11" ht="15.75" x14ac:dyDescent="0.25">
      <c r="A17" s="27"/>
      <c r="B17" s="5" t="s">
        <v>101</v>
      </c>
      <c r="C17" s="5"/>
      <c r="D17" s="78"/>
      <c r="E17" s="6"/>
      <c r="F17" s="6"/>
      <c r="G17" s="69">
        <f t="shared" si="1"/>
        <v>0</v>
      </c>
      <c r="H17" s="7">
        <f t="shared" si="0"/>
        <v>16509122</v>
      </c>
      <c r="I17" s="24"/>
      <c r="J17" s="28" t="s">
        <v>83</v>
      </c>
      <c r="K17" s="29">
        <f>SUM(G28:G33)</f>
        <v>0</v>
      </c>
    </row>
    <row r="18" spans="1:11" ht="15.75" x14ac:dyDescent="0.25">
      <c r="A18" s="27"/>
      <c r="B18" s="5"/>
      <c r="C18" s="5"/>
      <c r="D18" s="78"/>
      <c r="E18" s="6"/>
      <c r="F18" s="6"/>
      <c r="G18" s="69">
        <f t="shared" si="1"/>
        <v>0</v>
      </c>
      <c r="H18" s="7">
        <f t="shared" si="0"/>
        <v>16509122</v>
      </c>
      <c r="I18" s="24"/>
      <c r="J18" s="28" t="s">
        <v>85</v>
      </c>
      <c r="K18" s="29">
        <f>SUM(G34:G39)</f>
        <v>1454000</v>
      </c>
    </row>
    <row r="19" spans="1:11" ht="15.75" x14ac:dyDescent="0.25">
      <c r="A19" s="27"/>
      <c r="B19" s="5"/>
      <c r="C19" s="5"/>
      <c r="D19" s="78"/>
      <c r="E19" s="6"/>
      <c r="F19" s="6"/>
      <c r="G19" s="69">
        <f t="shared" si="1"/>
        <v>0</v>
      </c>
      <c r="H19" s="7">
        <f t="shared" si="0"/>
        <v>16509122</v>
      </c>
      <c r="I19" s="24"/>
      <c r="J19" s="28"/>
      <c r="K19" s="29"/>
    </row>
    <row r="20" spans="1:11" ht="15.75" x14ac:dyDescent="0.25">
      <c r="A20" s="27"/>
      <c r="B20" s="5"/>
      <c r="C20" s="5"/>
      <c r="D20" s="78"/>
      <c r="E20" s="6"/>
      <c r="F20" s="6"/>
      <c r="G20" s="69">
        <f t="shared" si="1"/>
        <v>0</v>
      </c>
      <c r="H20" s="7">
        <f t="shared" si="0"/>
        <v>16509122</v>
      </c>
      <c r="I20" s="24"/>
      <c r="J20" s="28" t="s">
        <v>17</v>
      </c>
      <c r="K20" s="32">
        <f>SUM(K15:K19)</f>
        <v>2562000</v>
      </c>
    </row>
    <row r="21" spans="1:11" ht="15.75" x14ac:dyDescent="0.25">
      <c r="A21" s="27"/>
      <c r="B21" s="5"/>
      <c r="C21" s="5"/>
      <c r="D21" s="78"/>
      <c r="E21" s="6"/>
      <c r="F21" s="6"/>
      <c r="G21" s="69">
        <f t="shared" si="1"/>
        <v>0</v>
      </c>
      <c r="H21" s="7">
        <f t="shared" si="0"/>
        <v>16509122</v>
      </c>
      <c r="I21" s="24"/>
      <c r="J21" s="24"/>
      <c r="K21" s="24"/>
    </row>
    <row r="22" spans="1:11" ht="15.75" x14ac:dyDescent="0.25">
      <c r="A22" s="26"/>
      <c r="B22" s="5"/>
      <c r="C22" s="5"/>
      <c r="D22" s="78"/>
      <c r="E22" s="6"/>
      <c r="F22" s="6"/>
      <c r="G22" s="69">
        <f t="shared" si="1"/>
        <v>0</v>
      </c>
      <c r="H22" s="7">
        <f t="shared" si="0"/>
        <v>16509122</v>
      </c>
      <c r="I22" s="24"/>
      <c r="J22" s="24"/>
      <c r="K22" s="24"/>
    </row>
    <row r="23" spans="1:11" ht="15.75" x14ac:dyDescent="0.25">
      <c r="A23" s="27"/>
      <c r="B23" s="5"/>
      <c r="C23" s="5"/>
      <c r="D23" s="78"/>
      <c r="E23" s="6"/>
      <c r="F23" s="6"/>
      <c r="G23" s="69">
        <f t="shared" si="1"/>
        <v>0</v>
      </c>
      <c r="H23" s="7">
        <f t="shared" si="0"/>
        <v>16509122</v>
      </c>
      <c r="I23" s="24"/>
      <c r="J23" s="24"/>
      <c r="K23" s="24"/>
    </row>
    <row r="24" spans="1:11" ht="15.75" x14ac:dyDescent="0.25">
      <c r="A24" s="27"/>
      <c r="B24" s="5"/>
      <c r="C24" s="5"/>
      <c r="D24" s="78"/>
      <c r="E24" s="6"/>
      <c r="F24" s="6"/>
      <c r="G24" s="69">
        <f t="shared" si="1"/>
        <v>0</v>
      </c>
      <c r="H24" s="7">
        <f t="shared" si="0"/>
        <v>16509122</v>
      </c>
      <c r="I24" s="24"/>
      <c r="J24" s="24"/>
      <c r="K24" s="24"/>
    </row>
    <row r="25" spans="1:11" ht="15.75" x14ac:dyDescent="0.25">
      <c r="A25" s="27"/>
      <c r="B25" s="5"/>
      <c r="C25" s="5"/>
      <c r="D25" s="78"/>
      <c r="E25" s="6"/>
      <c r="F25" s="6"/>
      <c r="G25" s="69">
        <f t="shared" si="1"/>
        <v>0</v>
      </c>
      <c r="H25" s="7">
        <f t="shared" si="0"/>
        <v>16509122</v>
      </c>
      <c r="I25" s="24"/>
      <c r="J25" s="24"/>
      <c r="K25" s="24"/>
    </row>
    <row r="26" spans="1:11" ht="15.75" x14ac:dyDescent="0.25">
      <c r="A26" s="27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16509122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">
        <f t="shared" si="1"/>
        <v>0</v>
      </c>
      <c r="H27" s="7">
        <f t="shared" si="0"/>
        <v>16509122</v>
      </c>
      <c r="I27" s="24"/>
      <c r="J27" s="24"/>
      <c r="K27" s="24"/>
    </row>
    <row r="28" spans="1:11" ht="15.75" x14ac:dyDescent="0.25">
      <c r="A28" s="26" t="s">
        <v>60</v>
      </c>
      <c r="B28" s="5" t="s">
        <v>101</v>
      </c>
      <c r="C28" s="5"/>
      <c r="D28" s="78"/>
      <c r="E28" s="6"/>
      <c r="F28" s="6"/>
      <c r="G28" s="6">
        <f t="shared" si="1"/>
        <v>0</v>
      </c>
      <c r="H28" s="7">
        <f t="shared" si="0"/>
        <v>16509122</v>
      </c>
      <c r="I28" s="24"/>
      <c r="J28" s="24"/>
      <c r="K28" s="24"/>
    </row>
    <row r="29" spans="1:11" ht="15.75" x14ac:dyDescent="0.25">
      <c r="A29" s="27"/>
      <c r="B29" s="5"/>
      <c r="C29" s="5"/>
      <c r="D29" s="78"/>
      <c r="E29" s="6"/>
      <c r="F29" s="6"/>
      <c r="G29" s="6">
        <f t="shared" si="1"/>
        <v>0</v>
      </c>
      <c r="H29" s="7">
        <f t="shared" si="0"/>
        <v>16509122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">
        <f t="shared" si="1"/>
        <v>0</v>
      </c>
      <c r="H30" s="7">
        <f t="shared" si="0"/>
        <v>16509122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16509122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16509122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>
        <f t="shared" si="1"/>
        <v>0</v>
      </c>
      <c r="H33" s="7">
        <f t="shared" si="0"/>
        <v>16509122</v>
      </c>
      <c r="I33" s="24"/>
      <c r="J33" s="24"/>
      <c r="K33" s="24"/>
    </row>
    <row r="34" spans="1:11" ht="15.75" x14ac:dyDescent="0.25">
      <c r="A34" s="26" t="s">
        <v>102</v>
      </c>
      <c r="B34" s="5" t="s">
        <v>86</v>
      </c>
      <c r="C34" s="5">
        <v>6</v>
      </c>
      <c r="D34" s="78">
        <v>120000</v>
      </c>
      <c r="E34" s="6"/>
      <c r="F34" s="6"/>
      <c r="G34" s="6">
        <f t="shared" si="1"/>
        <v>720000</v>
      </c>
      <c r="H34" s="7">
        <f t="shared" si="0"/>
        <v>15789122</v>
      </c>
      <c r="I34" s="24"/>
      <c r="J34" s="24"/>
      <c r="K34" s="24"/>
    </row>
    <row r="35" spans="1:11" ht="15.75" x14ac:dyDescent="0.25">
      <c r="A35" s="27"/>
      <c r="B35" s="5" t="s">
        <v>87</v>
      </c>
      <c r="C35" s="5">
        <v>12</v>
      </c>
      <c r="D35" s="78">
        <v>16000</v>
      </c>
      <c r="E35" s="6"/>
      <c r="F35" s="6"/>
      <c r="G35" s="6">
        <f t="shared" si="1"/>
        <v>192000</v>
      </c>
      <c r="H35" s="7">
        <f t="shared" si="0"/>
        <v>15597122</v>
      </c>
      <c r="I35" s="24"/>
      <c r="J35" s="24"/>
      <c r="K35" s="24"/>
    </row>
    <row r="36" spans="1:11" ht="15.75" x14ac:dyDescent="0.25">
      <c r="A36" s="27"/>
      <c r="B36" s="5" t="s">
        <v>14</v>
      </c>
      <c r="C36" s="5">
        <v>6</v>
      </c>
      <c r="D36" s="78">
        <v>15000</v>
      </c>
      <c r="E36" s="6"/>
      <c r="F36" s="6"/>
      <c r="G36" s="6">
        <f t="shared" si="1"/>
        <v>90000</v>
      </c>
      <c r="H36" s="7">
        <f t="shared" si="0"/>
        <v>15507122</v>
      </c>
      <c r="I36" s="24"/>
      <c r="J36" s="24"/>
      <c r="K36" s="24"/>
    </row>
    <row r="37" spans="1:11" ht="15.75" x14ac:dyDescent="0.25">
      <c r="A37" s="27"/>
      <c r="B37" s="5" t="s">
        <v>13</v>
      </c>
      <c r="C37" s="5">
        <v>3</v>
      </c>
      <c r="D37" s="78">
        <v>14000</v>
      </c>
      <c r="E37" s="6"/>
      <c r="F37" s="6"/>
      <c r="G37" s="6">
        <f t="shared" si="1"/>
        <v>42000</v>
      </c>
      <c r="H37" s="7">
        <f t="shared" si="0"/>
        <v>15465122</v>
      </c>
      <c r="I37" s="24"/>
      <c r="J37" s="24"/>
      <c r="K37" s="24"/>
    </row>
    <row r="38" spans="1:11" ht="15.75" x14ac:dyDescent="0.25">
      <c r="A38" s="27"/>
      <c r="B38" s="5" t="s">
        <v>88</v>
      </c>
      <c r="C38" s="5">
        <v>1</v>
      </c>
      <c r="D38" s="78">
        <v>70000</v>
      </c>
      <c r="E38" s="61"/>
      <c r="F38" s="61"/>
      <c r="G38" s="6">
        <f t="shared" si="1"/>
        <v>70000</v>
      </c>
      <c r="H38" s="62">
        <f t="shared" si="0"/>
        <v>15395122</v>
      </c>
      <c r="I38" s="24"/>
      <c r="J38" s="24"/>
      <c r="K38" s="24"/>
    </row>
    <row r="39" spans="1:11" ht="15.75" x14ac:dyDescent="0.25">
      <c r="A39" s="27"/>
      <c r="B39" s="5" t="s">
        <v>103</v>
      </c>
      <c r="C39" s="5">
        <v>1</v>
      </c>
      <c r="D39" s="78">
        <v>340000</v>
      </c>
      <c r="E39" s="22"/>
      <c r="F39" s="22"/>
      <c r="G39" s="6">
        <f t="shared" si="1"/>
        <v>340000</v>
      </c>
      <c r="H39" s="23">
        <f t="shared" si="0"/>
        <v>15055122</v>
      </c>
      <c r="I39" s="24"/>
      <c r="J39" s="24"/>
      <c r="K39" s="24"/>
    </row>
    <row r="40" spans="1:11" ht="15.75" x14ac:dyDescent="0.25">
      <c r="A40" s="82" t="s">
        <v>104</v>
      </c>
      <c r="B40" s="11"/>
      <c r="C40" s="11"/>
      <c r="D40" s="13"/>
      <c r="E40" s="23">
        <f>SUM(E5:E39)</f>
        <v>1500000</v>
      </c>
      <c r="F40" s="23">
        <f>SUM(F5:F39)</f>
        <v>1300000</v>
      </c>
      <c r="G40" s="100">
        <f>SUM(G9:G39)</f>
        <v>2562000</v>
      </c>
      <c r="H40" s="100">
        <f>H4+E41-G40</f>
        <v>15055122</v>
      </c>
      <c r="I40" s="24"/>
      <c r="J40" s="24"/>
      <c r="K40" s="24"/>
    </row>
    <row r="41" spans="1:11" ht="15.75" x14ac:dyDescent="0.25">
      <c r="A41" s="101" t="s">
        <v>105</v>
      </c>
      <c r="B41" s="101"/>
      <c r="C41" s="82"/>
      <c r="D41" s="31"/>
      <c r="E41" s="102">
        <f>E40+F40</f>
        <v>2800000</v>
      </c>
      <c r="F41" s="102"/>
      <c r="G41" s="100"/>
      <c r="H41" s="100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6" workbookViewId="0">
      <selection sqref="A1:K43"/>
    </sheetView>
  </sheetViews>
  <sheetFormatPr defaultRowHeight="15" x14ac:dyDescent="0.25"/>
  <cols>
    <col min="1" max="1" width="26.5703125" bestFit="1" customWidth="1"/>
    <col min="2" max="2" width="24.285156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9" t="s">
        <v>106</v>
      </c>
      <c r="B1" s="99"/>
      <c r="C1" s="99"/>
      <c r="D1" s="99"/>
      <c r="E1" s="99"/>
      <c r="F1" s="99"/>
      <c r="G1" s="99"/>
      <c r="H1" s="99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3" t="s">
        <v>4</v>
      </c>
      <c r="F2" s="104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107</v>
      </c>
      <c r="B4" s="63"/>
      <c r="C4" s="63"/>
      <c r="D4" s="64"/>
      <c r="E4" s="63"/>
      <c r="F4" s="63"/>
      <c r="G4" s="63"/>
      <c r="H4" s="65">
        <v>15055122</v>
      </c>
      <c r="I4" s="24"/>
      <c r="J4" s="24"/>
      <c r="K4" s="24"/>
    </row>
    <row r="5" spans="1:11" ht="15.75" x14ac:dyDescent="0.25">
      <c r="A5" s="19">
        <v>45508</v>
      </c>
      <c r="B5" s="66" t="s">
        <v>108</v>
      </c>
      <c r="C5" s="67"/>
      <c r="D5" s="68"/>
      <c r="E5" s="6"/>
      <c r="F5" s="6">
        <v>200000</v>
      </c>
      <c r="G5" s="6"/>
      <c r="H5" s="7">
        <f>H4+E5+F5-G5</f>
        <v>15255122</v>
      </c>
      <c r="I5" s="24"/>
      <c r="J5" s="24"/>
      <c r="K5" s="24"/>
    </row>
    <row r="6" spans="1:11" ht="15.75" x14ac:dyDescent="0.25">
      <c r="A6" s="19">
        <v>45510</v>
      </c>
      <c r="B6" s="66" t="s">
        <v>36</v>
      </c>
      <c r="C6" s="67"/>
      <c r="D6" s="68"/>
      <c r="E6" s="6">
        <v>1000000</v>
      </c>
      <c r="F6" s="6"/>
      <c r="G6" s="6"/>
      <c r="H6" s="7">
        <f t="shared" ref="H6:H39" si="0">H5+E6+F6-G6</f>
        <v>16255122</v>
      </c>
      <c r="I6" s="24"/>
      <c r="J6" s="24"/>
      <c r="K6" s="24"/>
    </row>
    <row r="7" spans="1:11" ht="15.75" x14ac:dyDescent="0.25">
      <c r="A7" s="19">
        <v>45511</v>
      </c>
      <c r="B7" s="66" t="s">
        <v>109</v>
      </c>
      <c r="C7" s="67"/>
      <c r="D7" s="68"/>
      <c r="E7" s="6">
        <v>500000</v>
      </c>
      <c r="F7" s="6"/>
      <c r="G7" s="6"/>
      <c r="H7" s="7">
        <f t="shared" si="0"/>
        <v>16755122</v>
      </c>
      <c r="I7" s="24"/>
      <c r="J7" s="24"/>
      <c r="K7" s="24"/>
    </row>
    <row r="8" spans="1:11" ht="15.75" x14ac:dyDescent="0.25">
      <c r="A8" s="19">
        <v>45531</v>
      </c>
      <c r="B8" s="66" t="s">
        <v>110</v>
      </c>
      <c r="C8" s="67"/>
      <c r="D8" s="68"/>
      <c r="E8" s="6"/>
      <c r="F8" s="6">
        <v>4500000</v>
      </c>
      <c r="G8" s="6"/>
      <c r="H8" s="7">
        <f t="shared" si="0"/>
        <v>21255122</v>
      </c>
      <c r="I8" s="24"/>
      <c r="J8" s="24"/>
      <c r="K8" s="24"/>
    </row>
    <row r="9" spans="1:11" ht="15.75" x14ac:dyDescent="0.25">
      <c r="A9" s="26"/>
      <c r="B9" s="57" t="s">
        <v>111</v>
      </c>
      <c r="C9" s="57"/>
      <c r="D9" s="58"/>
      <c r="E9" s="6"/>
      <c r="F9" s="6"/>
      <c r="G9" s="69"/>
      <c r="H9" s="7">
        <f t="shared" si="0"/>
        <v>21255122</v>
      </c>
      <c r="I9" s="24"/>
      <c r="J9" s="24"/>
      <c r="K9" s="24"/>
    </row>
    <row r="10" spans="1:11" ht="15.75" x14ac:dyDescent="0.25">
      <c r="A10" s="26" t="s">
        <v>113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20535122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9" si="1">C11*D11</f>
        <v>192000</v>
      </c>
      <c r="H11" s="7">
        <f t="shared" si="0"/>
        <v>20343122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20301122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15000</v>
      </c>
      <c r="E13" s="6"/>
      <c r="F13" s="6"/>
      <c r="G13" s="69">
        <f t="shared" si="1"/>
        <v>90000</v>
      </c>
      <c r="H13" s="7">
        <f t="shared" si="0"/>
        <v>20211122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20141122</v>
      </c>
      <c r="I14" s="24"/>
      <c r="J14" s="24"/>
      <c r="K14" s="24"/>
    </row>
    <row r="15" spans="1:11" ht="15.75" x14ac:dyDescent="0.25">
      <c r="A15" s="27"/>
      <c r="B15" s="5" t="s">
        <v>112</v>
      </c>
      <c r="C15" s="57">
        <v>1</v>
      </c>
      <c r="D15" s="58">
        <v>350000</v>
      </c>
      <c r="E15" s="6"/>
      <c r="F15" s="6"/>
      <c r="G15" s="69">
        <f t="shared" si="1"/>
        <v>350000</v>
      </c>
      <c r="H15" s="7">
        <f t="shared" si="0"/>
        <v>19791122</v>
      </c>
      <c r="I15" s="24"/>
      <c r="J15" s="28" t="s">
        <v>27</v>
      </c>
      <c r="K15" s="29">
        <f>SUM(G9:G15)</f>
        <v>1464000</v>
      </c>
    </row>
    <row r="16" spans="1:11" ht="15.75" x14ac:dyDescent="0.25">
      <c r="A16" s="27" t="s">
        <v>100</v>
      </c>
      <c r="B16" s="5"/>
      <c r="C16" s="5"/>
      <c r="D16" s="78"/>
      <c r="E16" s="6"/>
      <c r="F16" s="6"/>
      <c r="G16" s="69">
        <f t="shared" si="1"/>
        <v>0</v>
      </c>
      <c r="H16" s="7">
        <f t="shared" si="0"/>
        <v>19791122</v>
      </c>
      <c r="I16" s="24"/>
      <c r="J16" s="28" t="s">
        <v>81</v>
      </c>
      <c r="K16" s="29">
        <f>SUM(G16:G27)</f>
        <v>1201000</v>
      </c>
    </row>
    <row r="17" spans="1:11" ht="15.75" x14ac:dyDescent="0.25">
      <c r="A17" s="27"/>
      <c r="B17" s="5" t="s">
        <v>12</v>
      </c>
      <c r="C17" s="5">
        <v>6</v>
      </c>
      <c r="D17" s="78">
        <v>120000</v>
      </c>
      <c r="E17" s="6"/>
      <c r="F17" s="6"/>
      <c r="G17" s="69">
        <f t="shared" si="1"/>
        <v>720000</v>
      </c>
      <c r="H17" s="7">
        <f t="shared" si="0"/>
        <v>19071122</v>
      </c>
      <c r="I17" s="24"/>
      <c r="J17" s="28" t="s">
        <v>83</v>
      </c>
      <c r="K17" s="29">
        <f>SUM(G28:G33)</f>
        <v>1098000</v>
      </c>
    </row>
    <row r="18" spans="1:11" ht="15.75" x14ac:dyDescent="0.25">
      <c r="A18" s="27"/>
      <c r="B18" s="5" t="s">
        <v>9</v>
      </c>
      <c r="C18" s="5">
        <v>12</v>
      </c>
      <c r="D18" s="78"/>
      <c r="E18" s="6"/>
      <c r="F18" s="6"/>
      <c r="G18" s="69">
        <f t="shared" si="1"/>
        <v>0</v>
      </c>
      <c r="H18" s="7">
        <f t="shared" si="0"/>
        <v>19071122</v>
      </c>
      <c r="I18" s="24"/>
      <c r="J18" s="28" t="s">
        <v>85</v>
      </c>
      <c r="K18" s="29">
        <f>SUM(G34:G39)</f>
        <v>0</v>
      </c>
    </row>
    <row r="19" spans="1:11" ht="15.75" x14ac:dyDescent="0.25">
      <c r="A19" s="27"/>
      <c r="B19" s="5" t="s">
        <v>13</v>
      </c>
      <c r="C19" s="5">
        <v>3</v>
      </c>
      <c r="D19" s="78">
        <v>14000</v>
      </c>
      <c r="E19" s="6"/>
      <c r="F19" s="6"/>
      <c r="G19" s="69">
        <f t="shared" si="1"/>
        <v>42000</v>
      </c>
      <c r="H19" s="7">
        <f t="shared" si="0"/>
        <v>19029122</v>
      </c>
      <c r="I19" s="24"/>
      <c r="J19" s="28"/>
      <c r="K19" s="29"/>
    </row>
    <row r="20" spans="1:11" ht="15.75" x14ac:dyDescent="0.25">
      <c r="A20" s="27"/>
      <c r="B20" s="5" t="s">
        <v>14</v>
      </c>
      <c r="C20" s="5">
        <v>6</v>
      </c>
      <c r="D20" s="78">
        <v>15000</v>
      </c>
      <c r="E20" s="6"/>
      <c r="F20" s="6"/>
      <c r="G20" s="69">
        <f t="shared" si="1"/>
        <v>90000</v>
      </c>
      <c r="H20" s="7">
        <f t="shared" si="0"/>
        <v>18939122</v>
      </c>
      <c r="I20" s="24"/>
      <c r="J20" s="28" t="s">
        <v>17</v>
      </c>
      <c r="K20" s="81">
        <f>SUM(K15:K19)</f>
        <v>3763000</v>
      </c>
    </row>
    <row r="21" spans="1:11" ht="15.75" x14ac:dyDescent="0.25">
      <c r="A21" s="27"/>
      <c r="B21" s="5" t="s">
        <v>40</v>
      </c>
      <c r="C21" s="5">
        <v>1</v>
      </c>
      <c r="D21" s="78">
        <v>70000</v>
      </c>
      <c r="E21" s="6"/>
      <c r="F21" s="6"/>
      <c r="G21" s="69">
        <f t="shared" si="1"/>
        <v>70000</v>
      </c>
      <c r="H21" s="7">
        <f t="shared" si="0"/>
        <v>18869122</v>
      </c>
      <c r="I21" s="24"/>
      <c r="J21" s="24"/>
      <c r="K21" s="24"/>
    </row>
    <row r="22" spans="1:11" ht="15.75" x14ac:dyDescent="0.25">
      <c r="A22" s="26"/>
      <c r="B22" s="5" t="s">
        <v>78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18809122</v>
      </c>
      <c r="I22" s="24"/>
      <c r="J22" s="24"/>
      <c r="K22" s="24"/>
    </row>
    <row r="23" spans="1:11" ht="15.75" x14ac:dyDescent="0.25">
      <c r="A23" s="27"/>
      <c r="B23" s="5" t="s">
        <v>29</v>
      </c>
      <c r="C23" s="5">
        <v>1</v>
      </c>
      <c r="D23" s="78">
        <v>95000</v>
      </c>
      <c r="E23" s="6"/>
      <c r="F23" s="6"/>
      <c r="G23" s="69">
        <f t="shared" si="1"/>
        <v>95000</v>
      </c>
      <c r="H23" s="7">
        <f t="shared" si="0"/>
        <v>18714122</v>
      </c>
      <c r="I23" s="24"/>
      <c r="J23" s="24"/>
      <c r="K23" s="24"/>
    </row>
    <row r="24" spans="1:11" ht="15.75" x14ac:dyDescent="0.25">
      <c r="A24" s="27"/>
      <c r="B24" s="5" t="s">
        <v>11</v>
      </c>
      <c r="C24" s="5">
        <v>2</v>
      </c>
      <c r="D24" s="78">
        <v>32000</v>
      </c>
      <c r="E24" s="6"/>
      <c r="F24" s="6"/>
      <c r="G24" s="69">
        <f t="shared" si="1"/>
        <v>64000</v>
      </c>
      <c r="H24" s="7">
        <f t="shared" si="0"/>
        <v>18650122</v>
      </c>
      <c r="I24" s="24"/>
      <c r="J24" s="24"/>
      <c r="K24" s="24"/>
    </row>
    <row r="25" spans="1:11" ht="15.75" x14ac:dyDescent="0.25">
      <c r="A25" s="27"/>
      <c r="B25" s="5" t="s">
        <v>30</v>
      </c>
      <c r="C25" s="5">
        <v>2</v>
      </c>
      <c r="D25" s="78">
        <v>20000</v>
      </c>
      <c r="E25" s="6"/>
      <c r="F25" s="6"/>
      <c r="G25" s="69">
        <f t="shared" si="1"/>
        <v>40000</v>
      </c>
      <c r="H25" s="7">
        <f t="shared" si="0"/>
        <v>18610122</v>
      </c>
      <c r="I25" s="24"/>
      <c r="J25" s="24"/>
      <c r="K25" s="24"/>
    </row>
    <row r="26" spans="1:11" ht="15.75" x14ac:dyDescent="0.25">
      <c r="A26" s="27"/>
      <c r="B26" s="5" t="s">
        <v>16</v>
      </c>
      <c r="C26" s="5">
        <v>1</v>
      </c>
      <c r="D26" s="78">
        <v>10000</v>
      </c>
      <c r="E26" s="6"/>
      <c r="F26" s="6"/>
      <c r="G26" s="69">
        <f t="shared" si="1"/>
        <v>10000</v>
      </c>
      <c r="H26" s="7">
        <f t="shared" si="0"/>
        <v>18600122</v>
      </c>
      <c r="I26" s="24"/>
      <c r="J26" s="24"/>
      <c r="K26" s="24"/>
    </row>
    <row r="27" spans="1:11" ht="15.75" x14ac:dyDescent="0.25">
      <c r="A27" s="27"/>
      <c r="B27" s="5" t="s">
        <v>28</v>
      </c>
      <c r="C27" s="5">
        <v>1</v>
      </c>
      <c r="D27" s="78">
        <v>10000</v>
      </c>
      <c r="E27" s="6"/>
      <c r="F27" s="6"/>
      <c r="G27" s="6">
        <f t="shared" si="1"/>
        <v>10000</v>
      </c>
      <c r="H27" s="7">
        <f t="shared" si="0"/>
        <v>18590122</v>
      </c>
      <c r="I27" s="24"/>
      <c r="J27" s="24"/>
      <c r="K27" s="24"/>
    </row>
    <row r="28" spans="1:11" ht="15.75" x14ac:dyDescent="0.25">
      <c r="A28" s="26" t="s">
        <v>60</v>
      </c>
      <c r="B28" s="5"/>
      <c r="C28" s="5"/>
      <c r="D28" s="78"/>
      <c r="E28" s="6"/>
      <c r="F28" s="6"/>
      <c r="G28" s="6">
        <f t="shared" si="1"/>
        <v>0</v>
      </c>
      <c r="H28" s="7">
        <f t="shared" si="0"/>
        <v>18590122</v>
      </c>
      <c r="I28" s="24"/>
      <c r="J28" s="24"/>
      <c r="K28" s="24"/>
    </row>
    <row r="29" spans="1:11" ht="15.75" x14ac:dyDescent="0.25">
      <c r="A29" s="27"/>
      <c r="B29" s="5" t="s">
        <v>12</v>
      </c>
      <c r="C29" s="5">
        <v>6</v>
      </c>
      <c r="D29" s="78">
        <v>120000</v>
      </c>
      <c r="E29" s="6"/>
      <c r="F29" s="6"/>
      <c r="G29" s="6">
        <f t="shared" si="1"/>
        <v>720000</v>
      </c>
      <c r="H29" s="7">
        <f t="shared" si="0"/>
        <v>17870122</v>
      </c>
      <c r="I29" s="24"/>
      <c r="J29" s="24"/>
      <c r="K29" s="24"/>
    </row>
    <row r="30" spans="1:11" ht="15.75" x14ac:dyDescent="0.25">
      <c r="A30" s="27"/>
      <c r="B30" s="5" t="s">
        <v>9</v>
      </c>
      <c r="C30" s="5">
        <v>12</v>
      </c>
      <c r="D30" s="78">
        <v>16000</v>
      </c>
      <c r="E30" s="6"/>
      <c r="F30" s="6"/>
      <c r="G30" s="6">
        <f t="shared" si="1"/>
        <v>192000</v>
      </c>
      <c r="H30" s="7">
        <f t="shared" si="0"/>
        <v>17678122</v>
      </c>
      <c r="I30" s="24"/>
      <c r="J30" s="24"/>
      <c r="K30" s="24"/>
    </row>
    <row r="31" spans="1:11" ht="15.75" x14ac:dyDescent="0.25">
      <c r="A31" s="27"/>
      <c r="B31" s="5" t="s">
        <v>13</v>
      </c>
      <c r="C31" s="5">
        <v>3</v>
      </c>
      <c r="D31" s="78">
        <v>14000</v>
      </c>
      <c r="E31" s="6"/>
      <c r="F31" s="6"/>
      <c r="G31" s="6">
        <f t="shared" si="1"/>
        <v>42000</v>
      </c>
      <c r="H31" s="7">
        <f t="shared" si="0"/>
        <v>17636122</v>
      </c>
      <c r="I31" s="24"/>
      <c r="J31" s="24"/>
      <c r="K31" s="24"/>
    </row>
    <row r="32" spans="1:11" ht="15.75" x14ac:dyDescent="0.25">
      <c r="A32" s="27"/>
      <c r="B32" s="5" t="s">
        <v>14</v>
      </c>
      <c r="C32" s="5">
        <v>6</v>
      </c>
      <c r="D32" s="78">
        <v>14000</v>
      </c>
      <c r="E32" s="6"/>
      <c r="F32" s="6"/>
      <c r="G32" s="6">
        <f t="shared" si="1"/>
        <v>84000</v>
      </c>
      <c r="H32" s="7">
        <f t="shared" si="0"/>
        <v>17552122</v>
      </c>
      <c r="I32" s="24"/>
      <c r="J32" s="24"/>
      <c r="K32" s="24"/>
    </row>
    <row r="33" spans="1:11" ht="15.75" x14ac:dyDescent="0.25">
      <c r="A33" s="27"/>
      <c r="B33" s="5" t="s">
        <v>40</v>
      </c>
      <c r="C33" s="5">
        <v>1</v>
      </c>
      <c r="D33" s="78">
        <v>60000</v>
      </c>
      <c r="E33" s="6"/>
      <c r="F33" s="6"/>
      <c r="G33" s="6">
        <f t="shared" si="1"/>
        <v>60000</v>
      </c>
      <c r="H33" s="7">
        <f t="shared" si="0"/>
        <v>17492122</v>
      </c>
      <c r="I33" s="24"/>
      <c r="J33" s="24"/>
      <c r="K33" s="24"/>
    </row>
    <row r="34" spans="1:11" ht="15.75" x14ac:dyDescent="0.25">
      <c r="A34" s="26" t="s">
        <v>114</v>
      </c>
      <c r="B34" s="5"/>
      <c r="C34" s="5"/>
      <c r="D34" s="78"/>
      <c r="E34" s="6"/>
      <c r="F34" s="6"/>
      <c r="G34" s="6">
        <f t="shared" si="1"/>
        <v>0</v>
      </c>
      <c r="H34" s="7">
        <f t="shared" si="0"/>
        <v>17492122</v>
      </c>
      <c r="I34" s="24"/>
      <c r="J34" s="24"/>
      <c r="K34" s="24"/>
    </row>
    <row r="35" spans="1:11" ht="15.75" x14ac:dyDescent="0.25">
      <c r="A35" s="27"/>
      <c r="B35" s="5"/>
      <c r="C35" s="5"/>
      <c r="D35" s="78"/>
      <c r="E35" s="6"/>
      <c r="F35" s="6"/>
      <c r="G35" s="6">
        <f t="shared" si="1"/>
        <v>0</v>
      </c>
      <c r="H35" s="7">
        <f t="shared" si="0"/>
        <v>17492122</v>
      </c>
      <c r="I35" s="24"/>
      <c r="J35" s="24"/>
      <c r="K35" s="24"/>
    </row>
    <row r="36" spans="1:11" ht="15.75" x14ac:dyDescent="0.25">
      <c r="A36" s="27"/>
      <c r="B36" s="5"/>
      <c r="C36" s="5"/>
      <c r="D36" s="78"/>
      <c r="E36" s="6"/>
      <c r="F36" s="6"/>
      <c r="G36" s="6">
        <f t="shared" si="1"/>
        <v>0</v>
      </c>
      <c r="H36" s="7">
        <f t="shared" si="0"/>
        <v>17492122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17492122</v>
      </c>
      <c r="I37" s="24"/>
      <c r="J37" s="24"/>
      <c r="K37" s="24"/>
    </row>
    <row r="38" spans="1:11" ht="15.75" x14ac:dyDescent="0.25">
      <c r="A38" s="27"/>
      <c r="B38" s="5"/>
      <c r="C38" s="5"/>
      <c r="D38" s="78"/>
      <c r="E38" s="61"/>
      <c r="F38" s="61"/>
      <c r="G38" s="6">
        <f t="shared" si="1"/>
        <v>0</v>
      </c>
      <c r="H38" s="62">
        <f t="shared" si="0"/>
        <v>17492122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22"/>
      <c r="F39" s="22"/>
      <c r="G39" s="6">
        <f t="shared" si="1"/>
        <v>0</v>
      </c>
      <c r="H39" s="23">
        <f t="shared" si="0"/>
        <v>17492122</v>
      </c>
      <c r="I39" s="24"/>
      <c r="J39" s="24"/>
      <c r="K39" s="24"/>
    </row>
    <row r="40" spans="1:11" ht="15.75" x14ac:dyDescent="0.25">
      <c r="A40" s="83" t="s">
        <v>115</v>
      </c>
      <c r="B40" s="11"/>
      <c r="C40" s="11"/>
      <c r="D40" s="13"/>
      <c r="E40" s="23">
        <f>SUM(E5:E39)</f>
        <v>1500000</v>
      </c>
      <c r="F40" s="23">
        <f>SUM(F5:F39)</f>
        <v>4700000</v>
      </c>
      <c r="G40" s="100">
        <f>SUM(G9:G39)</f>
        <v>3763000</v>
      </c>
      <c r="H40" s="100">
        <f>H4+E41-G40</f>
        <v>17492122</v>
      </c>
      <c r="I40" s="24"/>
      <c r="J40" s="24"/>
      <c r="K40" s="24"/>
    </row>
    <row r="41" spans="1:11" ht="15.75" x14ac:dyDescent="0.25">
      <c r="A41" s="101" t="s">
        <v>116</v>
      </c>
      <c r="B41" s="101"/>
      <c r="C41" s="83"/>
      <c r="D41" s="31"/>
      <c r="E41" s="102">
        <f>E40+F40</f>
        <v>6200000</v>
      </c>
      <c r="F41" s="102"/>
      <c r="G41" s="100"/>
      <c r="H41" s="100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opLeftCell="A21" workbookViewId="0">
      <selection sqref="A1:K43"/>
    </sheetView>
  </sheetViews>
  <sheetFormatPr defaultRowHeight="15" x14ac:dyDescent="0.25"/>
  <cols>
    <col min="1" max="1" width="26.5703125" bestFit="1" customWidth="1"/>
    <col min="2" max="2" width="28.28515625" bestFit="1" customWidth="1"/>
    <col min="3" max="3" width="10.5703125" bestFit="1" customWidth="1"/>
    <col min="4" max="4" width="9.5703125" bestFit="1" customWidth="1"/>
    <col min="5" max="6" width="13.5703125" bestFit="1" customWidth="1"/>
    <col min="7" max="7" width="14.5703125" customWidth="1"/>
    <col min="8" max="8" width="14.85546875" bestFit="1" customWidth="1"/>
    <col min="11" max="11" width="13.140625" bestFit="1" customWidth="1"/>
  </cols>
  <sheetData>
    <row r="1" spans="1:11" ht="15.75" x14ac:dyDescent="0.25">
      <c r="A1" s="99" t="s">
        <v>117</v>
      </c>
      <c r="B1" s="99"/>
      <c r="C1" s="99"/>
      <c r="D1" s="99"/>
      <c r="E1" s="99"/>
      <c r="F1" s="99"/>
      <c r="G1" s="99"/>
      <c r="H1" s="99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3" t="s">
        <v>4</v>
      </c>
      <c r="F2" s="104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118</v>
      </c>
      <c r="B4" s="63"/>
      <c r="C4" s="63"/>
      <c r="D4" s="64"/>
      <c r="E4" s="63"/>
      <c r="F4" s="63"/>
      <c r="G4" s="63"/>
      <c r="H4" s="65">
        <v>17492122</v>
      </c>
      <c r="I4" s="24"/>
      <c r="J4" s="24"/>
      <c r="K4" s="24"/>
    </row>
    <row r="5" spans="1:11" ht="15.75" x14ac:dyDescent="0.25">
      <c r="A5" s="19">
        <v>45539</v>
      </c>
      <c r="B5" s="66" t="s">
        <v>119</v>
      </c>
      <c r="C5" s="67"/>
      <c r="D5" s="68"/>
      <c r="E5" s="6">
        <v>500000</v>
      </c>
      <c r="F5" s="6"/>
      <c r="G5" s="6"/>
      <c r="H5" s="7">
        <f>H4+E5+F5-G5</f>
        <v>17992122</v>
      </c>
      <c r="I5" s="24"/>
      <c r="J5" s="24"/>
      <c r="K5" s="24"/>
    </row>
    <row r="6" spans="1:11" ht="15.75" x14ac:dyDescent="0.25">
      <c r="A6" s="19">
        <v>45554</v>
      </c>
      <c r="B6" s="66" t="s">
        <v>120</v>
      </c>
      <c r="C6" s="67"/>
      <c r="D6" s="68"/>
      <c r="E6" s="6"/>
      <c r="F6" s="6">
        <v>1500000</v>
      </c>
      <c r="G6" s="6"/>
      <c r="H6" s="7">
        <f t="shared" ref="H6:H40" si="0">H5+E6+F6-G6</f>
        <v>19492122</v>
      </c>
      <c r="I6" s="24"/>
      <c r="J6" s="24"/>
      <c r="K6" s="24"/>
    </row>
    <row r="7" spans="1:11" ht="15.75" x14ac:dyDescent="0.25">
      <c r="A7" s="19"/>
      <c r="B7" s="66"/>
      <c r="C7" s="67"/>
      <c r="D7" s="68"/>
      <c r="E7" s="6"/>
      <c r="F7" s="6"/>
      <c r="G7" s="6"/>
      <c r="H7" s="7">
        <f t="shared" si="0"/>
        <v>19492122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19492122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19492122</v>
      </c>
      <c r="I9" s="24"/>
      <c r="J9" s="24"/>
      <c r="K9" s="24"/>
    </row>
    <row r="10" spans="1:11" ht="15.75" x14ac:dyDescent="0.25">
      <c r="A10" s="26" t="s">
        <v>122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18772122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17000</v>
      </c>
      <c r="E11" s="6"/>
      <c r="F11" s="6"/>
      <c r="G11" s="69">
        <f t="shared" ref="G11:G40" si="1">C11*D11</f>
        <v>204000</v>
      </c>
      <c r="H11" s="7">
        <f t="shared" si="0"/>
        <v>18568122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15000</v>
      </c>
      <c r="E12" s="6"/>
      <c r="F12" s="6"/>
      <c r="G12" s="69">
        <f t="shared" si="1"/>
        <v>45000</v>
      </c>
      <c r="H12" s="7">
        <f t="shared" si="0"/>
        <v>18523122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15000</v>
      </c>
      <c r="E13" s="6"/>
      <c r="F13" s="6"/>
      <c r="G13" s="69">
        <f t="shared" si="1"/>
        <v>90000</v>
      </c>
      <c r="H13" s="7">
        <f t="shared" si="0"/>
        <v>18433122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60000</v>
      </c>
      <c r="E14" s="6"/>
      <c r="F14" s="6"/>
      <c r="G14" s="69">
        <f t="shared" si="1"/>
        <v>60000</v>
      </c>
      <c r="H14" s="7">
        <f t="shared" si="0"/>
        <v>18373122</v>
      </c>
      <c r="I14" s="24"/>
      <c r="J14" s="24"/>
      <c r="K14" s="24"/>
    </row>
    <row r="15" spans="1:11" ht="15.75" x14ac:dyDescent="0.25">
      <c r="A15" s="27"/>
      <c r="B15" s="5" t="s">
        <v>121</v>
      </c>
      <c r="C15" s="5">
        <v>1</v>
      </c>
      <c r="D15" s="78">
        <v>95000</v>
      </c>
      <c r="E15" s="6"/>
      <c r="F15" s="6"/>
      <c r="G15" s="69">
        <f t="shared" si="1"/>
        <v>95000</v>
      </c>
      <c r="H15" s="7">
        <f t="shared" si="0"/>
        <v>18278122</v>
      </c>
      <c r="I15" s="24"/>
      <c r="J15" s="24"/>
      <c r="K15" s="24"/>
    </row>
    <row r="16" spans="1:11" ht="15.75" x14ac:dyDescent="0.25">
      <c r="A16" s="27"/>
      <c r="B16" s="5" t="s">
        <v>112</v>
      </c>
      <c r="C16" s="57">
        <v>1</v>
      </c>
      <c r="D16" s="58">
        <v>350000</v>
      </c>
      <c r="E16" s="6"/>
      <c r="F16" s="6"/>
      <c r="G16" s="69">
        <f t="shared" si="1"/>
        <v>350000</v>
      </c>
      <c r="H16" s="7">
        <f t="shared" si="0"/>
        <v>17928122</v>
      </c>
      <c r="I16" s="24"/>
      <c r="J16" s="28" t="s">
        <v>27</v>
      </c>
      <c r="K16" s="29">
        <f>SUM(G9:G16)</f>
        <v>1564000</v>
      </c>
    </row>
    <row r="17" spans="1:11" ht="15.75" x14ac:dyDescent="0.25">
      <c r="A17" s="27" t="s">
        <v>123</v>
      </c>
      <c r="B17" s="5"/>
      <c r="C17" s="5"/>
      <c r="D17" s="78"/>
      <c r="E17" s="6"/>
      <c r="F17" s="6"/>
      <c r="G17" s="69">
        <f t="shared" si="1"/>
        <v>0</v>
      </c>
      <c r="H17" s="7">
        <f t="shared" si="0"/>
        <v>17928122</v>
      </c>
      <c r="I17" s="24"/>
      <c r="J17" s="28" t="s">
        <v>81</v>
      </c>
      <c r="K17" s="29">
        <f>SUM(G17:G28)</f>
        <v>1114000</v>
      </c>
    </row>
    <row r="18" spans="1:11" ht="15.75" x14ac:dyDescent="0.25">
      <c r="A18" s="27"/>
      <c r="B18" s="5" t="s">
        <v>12</v>
      </c>
      <c r="C18" s="5">
        <v>6</v>
      </c>
      <c r="D18" s="78">
        <v>120000</v>
      </c>
      <c r="E18" s="6"/>
      <c r="F18" s="6"/>
      <c r="G18" s="69">
        <f t="shared" si="1"/>
        <v>720000</v>
      </c>
      <c r="H18" s="7">
        <f t="shared" si="0"/>
        <v>17208122</v>
      </c>
      <c r="I18" s="24"/>
      <c r="J18" s="28" t="s">
        <v>83</v>
      </c>
      <c r="K18" s="29">
        <f>SUM(G29:G34)</f>
        <v>0</v>
      </c>
    </row>
    <row r="19" spans="1:11" ht="15.75" x14ac:dyDescent="0.25">
      <c r="A19" s="27"/>
      <c r="B19" s="5" t="s">
        <v>9</v>
      </c>
      <c r="C19" s="5">
        <v>12</v>
      </c>
      <c r="D19" s="78">
        <v>16000</v>
      </c>
      <c r="E19" s="6"/>
      <c r="F19" s="6"/>
      <c r="G19" s="69">
        <f t="shared" si="1"/>
        <v>192000</v>
      </c>
      <c r="H19" s="7">
        <f t="shared" si="0"/>
        <v>17016122</v>
      </c>
      <c r="I19" s="24"/>
      <c r="J19" s="28" t="s">
        <v>85</v>
      </c>
      <c r="K19" s="29">
        <f>SUM(G35:G40)</f>
        <v>0</v>
      </c>
    </row>
    <row r="20" spans="1:11" ht="15.75" x14ac:dyDescent="0.25">
      <c r="A20" s="27"/>
      <c r="B20" s="5" t="s">
        <v>13</v>
      </c>
      <c r="C20" s="5">
        <v>3</v>
      </c>
      <c r="D20" s="78">
        <v>14000</v>
      </c>
      <c r="E20" s="6"/>
      <c r="F20" s="6"/>
      <c r="G20" s="69">
        <f t="shared" si="1"/>
        <v>42000</v>
      </c>
      <c r="H20" s="7">
        <f t="shared" si="0"/>
        <v>16974122</v>
      </c>
      <c r="I20" s="24"/>
      <c r="J20" s="28"/>
      <c r="K20" s="29"/>
    </row>
    <row r="21" spans="1:11" ht="15.75" x14ac:dyDescent="0.25">
      <c r="A21" s="27"/>
      <c r="B21" s="5" t="s">
        <v>14</v>
      </c>
      <c r="C21" s="5">
        <v>6</v>
      </c>
      <c r="D21" s="78">
        <v>15000</v>
      </c>
      <c r="E21" s="6"/>
      <c r="F21" s="6"/>
      <c r="G21" s="69">
        <f t="shared" si="1"/>
        <v>90000</v>
      </c>
      <c r="H21" s="7">
        <f t="shared" si="0"/>
        <v>16884122</v>
      </c>
      <c r="I21" s="24"/>
      <c r="J21" s="28" t="s">
        <v>17</v>
      </c>
      <c r="K21" s="81">
        <f>SUM(K16:K20)</f>
        <v>2678000</v>
      </c>
    </row>
    <row r="22" spans="1:11" ht="15.75" x14ac:dyDescent="0.25">
      <c r="A22" s="27"/>
      <c r="B22" s="5" t="s">
        <v>40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16824122</v>
      </c>
      <c r="I22" s="24"/>
      <c r="J22" s="24"/>
      <c r="K22" s="24"/>
    </row>
    <row r="23" spans="1:11" ht="15.75" x14ac:dyDescent="0.25">
      <c r="A23" s="26"/>
      <c r="B23" s="5" t="s">
        <v>124</v>
      </c>
      <c r="C23" s="5">
        <v>2</v>
      </c>
      <c r="D23" s="78">
        <v>5000</v>
      </c>
      <c r="E23" s="6"/>
      <c r="F23" s="6"/>
      <c r="G23" s="69">
        <f t="shared" si="1"/>
        <v>10000</v>
      </c>
      <c r="H23" s="7">
        <f t="shared" si="0"/>
        <v>16814122</v>
      </c>
      <c r="I23" s="24"/>
      <c r="J23" s="24"/>
      <c r="K23" s="24"/>
    </row>
    <row r="24" spans="1:11" ht="15.75" x14ac:dyDescent="0.25">
      <c r="A24" s="27"/>
      <c r="B24" s="5"/>
      <c r="C24" s="5"/>
      <c r="D24" s="78"/>
      <c r="E24" s="6"/>
      <c r="F24" s="6"/>
      <c r="G24" s="69">
        <f t="shared" si="1"/>
        <v>0</v>
      </c>
      <c r="H24" s="7">
        <f t="shared" si="0"/>
        <v>16814122</v>
      </c>
      <c r="I24" s="24"/>
      <c r="J24" s="24"/>
      <c r="K24" s="24"/>
    </row>
    <row r="25" spans="1:11" ht="15.75" x14ac:dyDescent="0.25">
      <c r="A25" s="27"/>
      <c r="B25" s="5"/>
      <c r="C25" s="5"/>
      <c r="D25" s="78"/>
      <c r="E25" s="6"/>
      <c r="F25" s="6"/>
      <c r="G25" s="69">
        <f t="shared" si="1"/>
        <v>0</v>
      </c>
      <c r="H25" s="7">
        <f t="shared" si="0"/>
        <v>16814122</v>
      </c>
      <c r="I25" s="24"/>
      <c r="J25" s="24"/>
      <c r="K25" s="24"/>
    </row>
    <row r="26" spans="1:11" ht="15.75" x14ac:dyDescent="0.25">
      <c r="A26" s="27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16814122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9">
        <f t="shared" si="1"/>
        <v>0</v>
      </c>
      <c r="H27" s="7">
        <f t="shared" si="0"/>
        <v>16814122</v>
      </c>
      <c r="I27" s="24"/>
      <c r="J27" s="24"/>
      <c r="K27" s="24"/>
    </row>
    <row r="28" spans="1:11" ht="15.75" x14ac:dyDescent="0.25">
      <c r="A28" s="27"/>
      <c r="B28" s="5"/>
      <c r="C28" s="5"/>
      <c r="D28" s="78"/>
      <c r="E28" s="6"/>
      <c r="F28" s="6"/>
      <c r="G28" s="6">
        <f t="shared" si="1"/>
        <v>0</v>
      </c>
      <c r="H28" s="7">
        <f t="shared" si="0"/>
        <v>16814122</v>
      </c>
      <c r="I28" s="24"/>
      <c r="J28" s="24"/>
      <c r="K28" s="24"/>
    </row>
    <row r="29" spans="1:11" ht="15.75" x14ac:dyDescent="0.25">
      <c r="A29" s="26" t="s">
        <v>60</v>
      </c>
      <c r="B29" s="5"/>
      <c r="C29" s="5"/>
      <c r="D29" s="78"/>
      <c r="E29" s="6"/>
      <c r="F29" s="6"/>
      <c r="G29" s="6">
        <f t="shared" si="1"/>
        <v>0</v>
      </c>
      <c r="H29" s="7">
        <f t="shared" si="0"/>
        <v>16814122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">
        <f t="shared" si="1"/>
        <v>0</v>
      </c>
      <c r="H30" s="7">
        <f t="shared" si="0"/>
        <v>16814122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16814122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16814122</v>
      </c>
      <c r="I32" s="24"/>
      <c r="J32" s="24"/>
      <c r="K32" s="24"/>
    </row>
    <row r="33" spans="1:11" ht="15.75" x14ac:dyDescent="0.25">
      <c r="A33" s="27"/>
      <c r="B33" s="5"/>
      <c r="C33" s="5"/>
      <c r="D33" s="78"/>
      <c r="E33" s="6"/>
      <c r="F33" s="6"/>
      <c r="G33" s="6">
        <f t="shared" si="1"/>
        <v>0</v>
      </c>
      <c r="H33" s="7">
        <f t="shared" si="0"/>
        <v>16814122</v>
      </c>
      <c r="I33" s="24"/>
      <c r="J33" s="24"/>
      <c r="K33" s="24"/>
    </row>
    <row r="34" spans="1:11" ht="15.75" x14ac:dyDescent="0.25">
      <c r="A34" s="27"/>
      <c r="B34" s="5"/>
      <c r="C34" s="5"/>
      <c r="D34" s="78"/>
      <c r="E34" s="6"/>
      <c r="F34" s="6"/>
      <c r="G34" s="6">
        <f t="shared" si="1"/>
        <v>0</v>
      </c>
      <c r="H34" s="7">
        <f t="shared" si="0"/>
        <v>16814122</v>
      </c>
      <c r="I34" s="24"/>
      <c r="J34" s="24"/>
      <c r="K34" s="24"/>
    </row>
    <row r="35" spans="1:11" ht="15.75" x14ac:dyDescent="0.25">
      <c r="A35" s="26" t="s">
        <v>114</v>
      </c>
      <c r="B35" s="5"/>
      <c r="C35" s="5"/>
      <c r="D35" s="78"/>
      <c r="E35" s="6"/>
      <c r="F35" s="6"/>
      <c r="G35" s="6">
        <f t="shared" si="1"/>
        <v>0</v>
      </c>
      <c r="H35" s="7">
        <f t="shared" si="0"/>
        <v>16814122</v>
      </c>
      <c r="I35" s="24"/>
      <c r="J35" s="24"/>
      <c r="K35" s="24"/>
    </row>
    <row r="36" spans="1:11" ht="15.75" x14ac:dyDescent="0.25">
      <c r="A36" s="27"/>
      <c r="B36" s="5"/>
      <c r="C36" s="5"/>
      <c r="D36" s="78"/>
      <c r="E36" s="6"/>
      <c r="F36" s="6"/>
      <c r="G36" s="6">
        <f t="shared" si="1"/>
        <v>0</v>
      </c>
      <c r="H36" s="7">
        <f t="shared" si="0"/>
        <v>16814122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16814122</v>
      </c>
      <c r="I37" s="24"/>
      <c r="J37" s="24"/>
      <c r="K37" s="24"/>
    </row>
    <row r="38" spans="1:11" ht="15.75" x14ac:dyDescent="0.25">
      <c r="A38" s="27"/>
      <c r="B38" s="5"/>
      <c r="C38" s="5"/>
      <c r="D38" s="78"/>
      <c r="E38" s="6"/>
      <c r="F38" s="6"/>
      <c r="G38" s="6">
        <f t="shared" si="1"/>
        <v>0</v>
      </c>
      <c r="H38" s="7">
        <f t="shared" si="0"/>
        <v>16814122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61"/>
      <c r="F39" s="61"/>
      <c r="G39" s="6">
        <f t="shared" si="1"/>
        <v>0</v>
      </c>
      <c r="H39" s="62">
        <f t="shared" si="0"/>
        <v>16814122</v>
      </c>
      <c r="I39" s="24"/>
      <c r="J39" s="24"/>
      <c r="K39" s="24"/>
    </row>
    <row r="40" spans="1:11" ht="15.75" x14ac:dyDescent="0.25">
      <c r="A40" s="27"/>
      <c r="B40" s="5"/>
      <c r="C40" s="5"/>
      <c r="D40" s="78"/>
      <c r="E40" s="22"/>
      <c r="F40" s="22"/>
      <c r="G40" s="6">
        <f t="shared" si="1"/>
        <v>0</v>
      </c>
      <c r="H40" s="23">
        <f t="shared" si="0"/>
        <v>16814122</v>
      </c>
      <c r="I40" s="24"/>
      <c r="J40" s="24"/>
      <c r="K40" s="24"/>
    </row>
    <row r="41" spans="1:11" ht="15.75" x14ac:dyDescent="0.25">
      <c r="A41" s="84" t="s">
        <v>125</v>
      </c>
      <c r="B41" s="11"/>
      <c r="C41" s="11"/>
      <c r="D41" s="13"/>
      <c r="E41" s="23">
        <f>SUM(E5:E40)</f>
        <v>500000</v>
      </c>
      <c r="F41" s="23">
        <f>SUM(F5:F40)</f>
        <v>1500000</v>
      </c>
      <c r="G41" s="100">
        <f>SUM(G9:G40)</f>
        <v>2678000</v>
      </c>
      <c r="H41" s="100">
        <f>H4+E42-G41</f>
        <v>16814122</v>
      </c>
      <c r="I41" s="24"/>
      <c r="J41" s="24"/>
      <c r="K41" s="24"/>
    </row>
    <row r="42" spans="1:11" ht="15.75" x14ac:dyDescent="0.25">
      <c r="A42" s="101" t="s">
        <v>126</v>
      </c>
      <c r="B42" s="101"/>
      <c r="C42" s="84"/>
      <c r="D42" s="31"/>
      <c r="E42" s="102">
        <f>E41+F41</f>
        <v>2000000</v>
      </c>
      <c r="F42" s="102"/>
      <c r="G42" s="100"/>
      <c r="H42" s="100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</sheetData>
  <mergeCells count="6">
    <mergeCell ref="A1:H1"/>
    <mergeCell ref="E2:F2"/>
    <mergeCell ref="G41:G42"/>
    <mergeCell ref="H41:H42"/>
    <mergeCell ref="A42:B42"/>
    <mergeCell ref="E42:F4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25" workbookViewId="0">
      <selection activeCell="B44" sqref="B44"/>
    </sheetView>
  </sheetViews>
  <sheetFormatPr defaultRowHeight="15" x14ac:dyDescent="0.25"/>
  <cols>
    <col min="1" max="1" width="26.5703125" bestFit="1" customWidth="1"/>
    <col min="2" max="2" width="18.85546875" customWidth="1"/>
    <col min="3" max="3" width="10.5703125" bestFit="1" customWidth="1"/>
    <col min="4" max="4" width="9.5703125" bestFit="1" customWidth="1"/>
    <col min="5" max="5" width="15" customWidth="1"/>
    <col min="6" max="7" width="13.5703125" bestFit="1" customWidth="1"/>
    <col min="8" max="8" width="14.85546875" bestFit="1" customWidth="1"/>
    <col min="11" max="11" width="13.140625" bestFit="1" customWidth="1"/>
  </cols>
  <sheetData>
    <row r="1" spans="1:11" ht="15.75" x14ac:dyDescent="0.25">
      <c r="A1" s="99" t="s">
        <v>127</v>
      </c>
      <c r="B1" s="99"/>
      <c r="C1" s="99"/>
      <c r="D1" s="99"/>
      <c r="E1" s="99"/>
      <c r="F1" s="99"/>
      <c r="G1" s="99"/>
      <c r="H1" s="99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3" t="s">
        <v>4</v>
      </c>
      <c r="F2" s="104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128</v>
      </c>
      <c r="B4" s="63"/>
      <c r="C4" s="63"/>
      <c r="D4" s="64"/>
      <c r="E4" s="63"/>
      <c r="F4" s="63"/>
      <c r="G4" s="63"/>
      <c r="H4" s="65">
        <v>16814122</v>
      </c>
      <c r="I4" s="24"/>
      <c r="J4" s="24"/>
      <c r="K4" s="24"/>
    </row>
    <row r="5" spans="1:11" ht="15.75" x14ac:dyDescent="0.25">
      <c r="A5" s="19">
        <v>45573</v>
      </c>
      <c r="B5" s="66" t="s">
        <v>119</v>
      </c>
      <c r="C5" s="67"/>
      <c r="D5" s="68"/>
      <c r="E5" s="6">
        <v>500000</v>
      </c>
      <c r="F5" s="6"/>
      <c r="G5" s="6"/>
      <c r="H5" s="7">
        <f>H4+E5+F5-G5</f>
        <v>17314122</v>
      </c>
      <c r="I5" s="24"/>
      <c r="J5" s="24"/>
      <c r="K5" s="24"/>
    </row>
    <row r="6" spans="1:11" ht="15.75" x14ac:dyDescent="0.25">
      <c r="A6" s="19">
        <v>45588</v>
      </c>
      <c r="B6" s="66" t="s">
        <v>120</v>
      </c>
      <c r="C6" s="67"/>
      <c r="D6" s="68"/>
      <c r="E6" s="6">
        <v>1500000</v>
      </c>
      <c r="F6" s="6"/>
      <c r="G6" s="6"/>
      <c r="H6" s="7">
        <f t="shared" ref="H6:H40" si="0">H5+E6+F6-G6</f>
        <v>18814122</v>
      </c>
      <c r="I6" s="24"/>
      <c r="J6" s="24"/>
      <c r="K6" s="24"/>
    </row>
    <row r="7" spans="1:11" ht="15.75" x14ac:dyDescent="0.25">
      <c r="A7" s="19"/>
      <c r="B7" s="66" t="s">
        <v>129</v>
      </c>
      <c r="C7" s="67"/>
      <c r="D7" s="68"/>
      <c r="E7" s="6"/>
      <c r="F7" s="6">
        <v>200000</v>
      </c>
      <c r="G7" s="6"/>
      <c r="H7" s="7">
        <f t="shared" si="0"/>
        <v>19014122</v>
      </c>
      <c r="I7" s="24"/>
      <c r="J7" s="24"/>
      <c r="K7" s="24"/>
    </row>
    <row r="8" spans="1:11" ht="15.75" x14ac:dyDescent="0.25">
      <c r="A8" s="19"/>
      <c r="B8" s="66" t="s">
        <v>130</v>
      </c>
      <c r="C8" s="67"/>
      <c r="D8" s="68"/>
      <c r="E8" s="6"/>
      <c r="F8" s="6">
        <v>800000</v>
      </c>
      <c r="G8" s="6"/>
      <c r="H8" s="7">
        <f t="shared" si="0"/>
        <v>19814122</v>
      </c>
      <c r="I8" s="24"/>
      <c r="J8" s="24"/>
      <c r="K8" s="24"/>
    </row>
    <row r="9" spans="1:11" ht="15.75" x14ac:dyDescent="0.25">
      <c r="A9" s="26"/>
      <c r="B9" s="57" t="s">
        <v>131</v>
      </c>
      <c r="C9" s="57"/>
      <c r="D9" s="58"/>
      <c r="E9" s="6"/>
      <c r="F9" s="6">
        <v>1200000</v>
      </c>
      <c r="G9" s="69"/>
      <c r="H9" s="7">
        <f t="shared" si="0"/>
        <v>21014122</v>
      </c>
      <c r="I9" s="24"/>
      <c r="J9" s="24"/>
      <c r="K9" s="24"/>
    </row>
    <row r="10" spans="1:11" ht="15.75" x14ac:dyDescent="0.25">
      <c r="A10" s="26" t="s">
        <v>132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20294122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17000</v>
      </c>
      <c r="E11" s="6"/>
      <c r="F11" s="6"/>
      <c r="G11" s="69">
        <f t="shared" ref="G11:G40" si="1">C11*D11</f>
        <v>204000</v>
      </c>
      <c r="H11" s="7">
        <f t="shared" si="0"/>
        <v>20090122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20048122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15000</v>
      </c>
      <c r="E13" s="6"/>
      <c r="F13" s="6"/>
      <c r="G13" s="69">
        <f t="shared" si="1"/>
        <v>90000</v>
      </c>
      <c r="H13" s="7">
        <f t="shared" si="0"/>
        <v>19958122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60000</v>
      </c>
      <c r="E14" s="6"/>
      <c r="F14" s="6"/>
      <c r="G14" s="69">
        <f t="shared" si="1"/>
        <v>60000</v>
      </c>
      <c r="H14" s="7">
        <f t="shared" si="0"/>
        <v>19898122</v>
      </c>
      <c r="I14" s="24"/>
      <c r="J14" s="24"/>
      <c r="K14" s="24"/>
    </row>
    <row r="15" spans="1:11" ht="15.75" x14ac:dyDescent="0.25">
      <c r="A15" s="27"/>
      <c r="B15" s="5"/>
      <c r="C15" s="5"/>
      <c r="D15" s="78"/>
      <c r="E15" s="6"/>
      <c r="F15" s="6"/>
      <c r="G15" s="69">
        <f t="shared" si="1"/>
        <v>0</v>
      </c>
      <c r="H15" s="7">
        <f t="shared" si="0"/>
        <v>19898122</v>
      </c>
      <c r="I15" s="24"/>
      <c r="J15" s="24"/>
      <c r="K15" s="24"/>
    </row>
    <row r="16" spans="1:11" ht="15.75" x14ac:dyDescent="0.25">
      <c r="A16" s="27"/>
      <c r="B16" s="5"/>
      <c r="C16" s="57"/>
      <c r="D16" s="58"/>
      <c r="E16" s="6"/>
      <c r="F16" s="6"/>
      <c r="G16" s="69">
        <f t="shared" si="1"/>
        <v>0</v>
      </c>
      <c r="H16" s="7">
        <f t="shared" si="0"/>
        <v>19898122</v>
      </c>
      <c r="I16" s="24"/>
      <c r="J16" s="28" t="s">
        <v>27</v>
      </c>
      <c r="K16" s="29">
        <f>SUM(G9:G16)</f>
        <v>1116000</v>
      </c>
    </row>
    <row r="17" spans="1:11" ht="15.75" x14ac:dyDescent="0.25">
      <c r="A17" s="27" t="s">
        <v>123</v>
      </c>
      <c r="B17" s="5"/>
      <c r="C17" s="5"/>
      <c r="D17" s="78"/>
      <c r="E17" s="6"/>
      <c r="F17" s="6"/>
      <c r="G17" s="69">
        <f t="shared" si="1"/>
        <v>0</v>
      </c>
      <c r="H17" s="7">
        <f t="shared" si="0"/>
        <v>19898122</v>
      </c>
      <c r="I17" s="24"/>
      <c r="J17" s="28" t="s">
        <v>81</v>
      </c>
      <c r="K17" s="29">
        <f>SUM(G17:G28)</f>
        <v>0</v>
      </c>
    </row>
    <row r="18" spans="1:11" ht="15.75" x14ac:dyDescent="0.25">
      <c r="A18" s="27"/>
      <c r="B18" s="5"/>
      <c r="C18" s="5"/>
      <c r="D18" s="78"/>
      <c r="E18" s="6"/>
      <c r="F18" s="6"/>
      <c r="G18" s="69">
        <f t="shared" si="1"/>
        <v>0</v>
      </c>
      <c r="H18" s="7">
        <f t="shared" si="0"/>
        <v>19898122</v>
      </c>
      <c r="I18" s="24"/>
      <c r="J18" s="28" t="s">
        <v>83</v>
      </c>
      <c r="K18" s="29">
        <f>SUM(G29:G34)</f>
        <v>0</v>
      </c>
    </row>
    <row r="19" spans="1:11" ht="15.75" x14ac:dyDescent="0.25">
      <c r="A19" s="27"/>
      <c r="B19" s="5"/>
      <c r="C19" s="5"/>
      <c r="D19" s="78"/>
      <c r="E19" s="6"/>
      <c r="F19" s="6"/>
      <c r="G19" s="69">
        <f t="shared" si="1"/>
        <v>0</v>
      </c>
      <c r="H19" s="7">
        <f t="shared" si="0"/>
        <v>19898122</v>
      </c>
      <c r="I19" s="24"/>
      <c r="J19" s="28" t="s">
        <v>85</v>
      </c>
      <c r="K19" s="29">
        <f>SUM(G35:G40)</f>
        <v>0</v>
      </c>
    </row>
    <row r="20" spans="1:11" ht="15.75" x14ac:dyDescent="0.25">
      <c r="A20" s="27"/>
      <c r="B20" s="5"/>
      <c r="C20" s="5"/>
      <c r="D20" s="78"/>
      <c r="E20" s="6"/>
      <c r="F20" s="6"/>
      <c r="G20" s="69">
        <f t="shared" si="1"/>
        <v>0</v>
      </c>
      <c r="H20" s="7">
        <f t="shared" si="0"/>
        <v>19898122</v>
      </c>
      <c r="I20" s="24"/>
      <c r="J20" s="28"/>
      <c r="K20" s="29"/>
    </row>
    <row r="21" spans="1:11" ht="15.75" x14ac:dyDescent="0.25">
      <c r="A21" s="27"/>
      <c r="B21" s="5"/>
      <c r="C21" s="5"/>
      <c r="D21" s="78"/>
      <c r="E21" s="6"/>
      <c r="F21" s="6"/>
      <c r="G21" s="69">
        <f t="shared" si="1"/>
        <v>0</v>
      </c>
      <c r="H21" s="7">
        <f t="shared" si="0"/>
        <v>19898122</v>
      </c>
      <c r="I21" s="24"/>
      <c r="J21" s="28" t="s">
        <v>17</v>
      </c>
      <c r="K21" s="81">
        <f>SUM(K16:K20)</f>
        <v>1116000</v>
      </c>
    </row>
    <row r="22" spans="1:11" ht="15.75" x14ac:dyDescent="0.25">
      <c r="A22" s="27"/>
      <c r="B22" s="5"/>
      <c r="C22" s="5"/>
      <c r="D22" s="78"/>
      <c r="E22" s="6"/>
      <c r="F22" s="6"/>
      <c r="G22" s="69">
        <f t="shared" si="1"/>
        <v>0</v>
      </c>
      <c r="H22" s="7">
        <f t="shared" si="0"/>
        <v>19898122</v>
      </c>
      <c r="I22" s="24"/>
      <c r="J22" s="24"/>
      <c r="K22" s="24"/>
    </row>
    <row r="23" spans="1:11" ht="15.75" x14ac:dyDescent="0.25">
      <c r="A23" s="26"/>
      <c r="B23" s="5"/>
      <c r="C23" s="5"/>
      <c r="D23" s="78"/>
      <c r="E23" s="6"/>
      <c r="F23" s="6"/>
      <c r="G23" s="69">
        <f t="shared" si="1"/>
        <v>0</v>
      </c>
      <c r="H23" s="7">
        <f t="shared" si="0"/>
        <v>19898122</v>
      </c>
      <c r="I23" s="24"/>
      <c r="J23" s="24"/>
      <c r="K23" s="24"/>
    </row>
    <row r="24" spans="1:11" ht="15.75" x14ac:dyDescent="0.25">
      <c r="A24" s="27"/>
      <c r="B24" s="5"/>
      <c r="C24" s="5"/>
      <c r="D24" s="78"/>
      <c r="E24" s="6"/>
      <c r="F24" s="6"/>
      <c r="G24" s="69">
        <f t="shared" si="1"/>
        <v>0</v>
      </c>
      <c r="H24" s="7">
        <f t="shared" si="0"/>
        <v>19898122</v>
      </c>
      <c r="I24" s="24"/>
      <c r="J24" s="24"/>
      <c r="K24" s="24"/>
    </row>
    <row r="25" spans="1:11" ht="15.75" x14ac:dyDescent="0.25">
      <c r="A25" s="27"/>
      <c r="B25" s="5"/>
      <c r="C25" s="5"/>
      <c r="D25" s="78"/>
      <c r="E25" s="6"/>
      <c r="F25" s="6"/>
      <c r="G25" s="69">
        <f t="shared" si="1"/>
        <v>0</v>
      </c>
      <c r="H25" s="7">
        <f t="shared" si="0"/>
        <v>19898122</v>
      </c>
      <c r="I25" s="24"/>
      <c r="J25" s="24"/>
      <c r="K25" s="24"/>
    </row>
    <row r="26" spans="1:11" ht="15.75" x14ac:dyDescent="0.25">
      <c r="A26" s="27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19898122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9">
        <f t="shared" si="1"/>
        <v>0</v>
      </c>
      <c r="H27" s="7">
        <f t="shared" si="0"/>
        <v>19898122</v>
      </c>
      <c r="I27" s="24"/>
      <c r="J27" s="24"/>
      <c r="K27" s="24"/>
    </row>
    <row r="28" spans="1:11" ht="15.75" x14ac:dyDescent="0.25">
      <c r="A28" s="27"/>
      <c r="B28" s="5"/>
      <c r="C28" s="5"/>
      <c r="D28" s="78"/>
      <c r="E28" s="6"/>
      <c r="F28" s="6"/>
      <c r="G28" s="6">
        <f t="shared" si="1"/>
        <v>0</v>
      </c>
      <c r="H28" s="7">
        <f t="shared" si="0"/>
        <v>19898122</v>
      </c>
      <c r="I28" s="24"/>
      <c r="J28" s="24"/>
      <c r="K28" s="24"/>
    </row>
    <row r="29" spans="1:11" ht="15.75" x14ac:dyDescent="0.25">
      <c r="A29" s="26" t="s">
        <v>60</v>
      </c>
      <c r="B29" s="5"/>
      <c r="C29" s="5"/>
      <c r="D29" s="78"/>
      <c r="E29" s="6"/>
      <c r="F29" s="6"/>
      <c r="G29" s="6">
        <f t="shared" si="1"/>
        <v>0</v>
      </c>
      <c r="H29" s="7">
        <f t="shared" si="0"/>
        <v>19898122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">
        <f t="shared" si="1"/>
        <v>0</v>
      </c>
      <c r="H30" s="7">
        <f t="shared" si="0"/>
        <v>19898122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19898122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19898122</v>
      </c>
      <c r="I32" s="24"/>
      <c r="J32" s="24"/>
      <c r="K32" s="24"/>
    </row>
    <row r="33" spans="1:11" ht="15.75" x14ac:dyDescent="0.25">
      <c r="A33" s="27"/>
      <c r="B33" s="5"/>
      <c r="C33" s="5"/>
      <c r="D33" s="78"/>
      <c r="E33" s="6"/>
      <c r="F33" s="6"/>
      <c r="G33" s="6">
        <f t="shared" si="1"/>
        <v>0</v>
      </c>
      <c r="H33" s="7">
        <f t="shared" si="0"/>
        <v>19898122</v>
      </c>
      <c r="I33" s="24"/>
      <c r="J33" s="24"/>
      <c r="K33" s="24"/>
    </row>
    <row r="34" spans="1:11" ht="15.75" x14ac:dyDescent="0.25">
      <c r="A34" s="27"/>
      <c r="B34" s="5"/>
      <c r="C34" s="5"/>
      <c r="D34" s="78"/>
      <c r="E34" s="6"/>
      <c r="F34" s="6"/>
      <c r="G34" s="6">
        <f t="shared" si="1"/>
        <v>0</v>
      </c>
      <c r="H34" s="7">
        <f t="shared" si="0"/>
        <v>19898122</v>
      </c>
      <c r="I34" s="24"/>
      <c r="J34" s="24"/>
      <c r="K34" s="24"/>
    </row>
    <row r="35" spans="1:11" ht="15.75" x14ac:dyDescent="0.25">
      <c r="A35" s="26" t="s">
        <v>114</v>
      </c>
      <c r="B35" s="5"/>
      <c r="C35" s="5"/>
      <c r="D35" s="78"/>
      <c r="E35" s="6"/>
      <c r="F35" s="6"/>
      <c r="G35" s="6">
        <f t="shared" si="1"/>
        <v>0</v>
      </c>
      <c r="H35" s="7">
        <f t="shared" si="0"/>
        <v>19898122</v>
      </c>
      <c r="I35" s="24"/>
      <c r="J35" s="24"/>
      <c r="K35" s="24"/>
    </row>
    <row r="36" spans="1:11" ht="15.75" x14ac:dyDescent="0.25">
      <c r="A36" s="27"/>
      <c r="B36" s="5"/>
      <c r="C36" s="5"/>
      <c r="D36" s="78"/>
      <c r="E36" s="6"/>
      <c r="F36" s="6"/>
      <c r="G36" s="6">
        <f t="shared" si="1"/>
        <v>0</v>
      </c>
      <c r="H36" s="7">
        <f t="shared" si="0"/>
        <v>19898122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19898122</v>
      </c>
      <c r="I37" s="24"/>
      <c r="J37" s="24"/>
      <c r="K37" s="24"/>
    </row>
    <row r="38" spans="1:11" ht="15.75" x14ac:dyDescent="0.25">
      <c r="A38" s="27"/>
      <c r="B38" s="5"/>
      <c r="C38" s="5"/>
      <c r="D38" s="78"/>
      <c r="E38" s="6"/>
      <c r="F38" s="6"/>
      <c r="G38" s="6">
        <f t="shared" si="1"/>
        <v>0</v>
      </c>
      <c r="H38" s="7">
        <f t="shared" si="0"/>
        <v>19898122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61"/>
      <c r="F39" s="61"/>
      <c r="G39" s="6">
        <f t="shared" si="1"/>
        <v>0</v>
      </c>
      <c r="H39" s="62">
        <f t="shared" si="0"/>
        <v>19898122</v>
      </c>
      <c r="I39" s="24"/>
      <c r="J39" s="24"/>
      <c r="K39" s="24"/>
    </row>
    <row r="40" spans="1:11" ht="15.75" x14ac:dyDescent="0.25">
      <c r="A40" s="27"/>
      <c r="B40" s="5"/>
      <c r="C40" s="5"/>
      <c r="D40" s="78"/>
      <c r="E40" s="22"/>
      <c r="F40" s="22"/>
      <c r="G40" s="6">
        <f t="shared" si="1"/>
        <v>0</v>
      </c>
      <c r="H40" s="23">
        <f t="shared" si="0"/>
        <v>19898122</v>
      </c>
      <c r="I40" s="24"/>
      <c r="J40" s="24"/>
      <c r="K40" s="24"/>
    </row>
    <row r="41" spans="1:11" ht="15.75" x14ac:dyDescent="0.25">
      <c r="A41" s="85" t="s">
        <v>133</v>
      </c>
      <c r="B41" s="11"/>
      <c r="C41" s="11"/>
      <c r="D41" s="13"/>
      <c r="E41" s="23">
        <f>SUM(E5:E40)</f>
        <v>2000000</v>
      </c>
      <c r="F41" s="23">
        <f>SUM(F5:F40)</f>
        <v>2200000</v>
      </c>
      <c r="G41" s="100">
        <f>SUM(G9:G40)</f>
        <v>1116000</v>
      </c>
      <c r="H41" s="100">
        <f>H4+E42-G41</f>
        <v>19898122</v>
      </c>
      <c r="I41" s="24"/>
      <c r="J41" s="24"/>
      <c r="K41" s="24"/>
    </row>
    <row r="42" spans="1:11" ht="15.75" x14ac:dyDescent="0.25">
      <c r="A42" s="101" t="s">
        <v>134</v>
      </c>
      <c r="B42" s="101"/>
      <c r="C42" s="85"/>
      <c r="D42" s="31"/>
      <c r="E42" s="102">
        <f>E41+F41</f>
        <v>4200000</v>
      </c>
      <c r="F42" s="102"/>
      <c r="G42" s="100"/>
      <c r="H42" s="100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1:G42"/>
    <mergeCell ref="H41:H42"/>
    <mergeCell ref="A42:B42"/>
    <mergeCell ref="E42:F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T1-24</vt:lpstr>
      <vt:lpstr>T2-24</vt:lpstr>
      <vt:lpstr>T3-24</vt:lpstr>
      <vt:lpstr>T4-24</vt:lpstr>
      <vt:lpstr>T5-24</vt:lpstr>
      <vt:lpstr>T6-24</vt:lpstr>
      <vt:lpstr>T7-24</vt:lpstr>
      <vt:lpstr>T8-24</vt:lpstr>
      <vt:lpstr>T9-24</vt:lpstr>
      <vt:lpstr>T10-24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2024-11-22T16:37:29Z</dcterms:modified>
</cp:coreProperties>
</file>