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8"/>
  </bookViews>
  <sheets>
    <sheet name="T1-25" sheetId="1" r:id="rId1"/>
    <sheet name="T2-25" sheetId="2" r:id="rId2"/>
    <sheet name="T3-25" sheetId="3" r:id="rId3"/>
    <sheet name="T4-25" sheetId="4" r:id="rId4"/>
    <sheet name="T5-25" sheetId="5" r:id="rId5"/>
    <sheet name="T6-25" sheetId="6" r:id="rId6"/>
    <sheet name="T7-25" sheetId="7" r:id="rId7"/>
    <sheet name="T8-25" sheetId="8" r:id="rId8"/>
    <sheet name="T9-25" sheetId="9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0" i="9" l="1"/>
  <c r="E50" i="9"/>
  <c r="E51" i="9" s="1"/>
  <c r="G49" i="9"/>
  <c r="G48" i="9"/>
  <c r="G47" i="9"/>
  <c r="G46" i="9"/>
  <c r="K19" i="9" s="1"/>
  <c r="G45" i="9"/>
  <c r="G44" i="9"/>
  <c r="G43" i="9"/>
  <c r="G42" i="9"/>
  <c r="G41" i="9"/>
  <c r="G40" i="9"/>
  <c r="G39" i="9"/>
  <c r="G38" i="9"/>
  <c r="G37" i="9"/>
  <c r="G36" i="9"/>
  <c r="G33" i="9"/>
  <c r="G32" i="9"/>
  <c r="G31" i="9"/>
  <c r="G30" i="9"/>
  <c r="G29" i="9"/>
  <c r="K17" i="9" s="1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H5" i="9"/>
  <c r="H6" i="9" s="1"/>
  <c r="H7" i="9" s="1"/>
  <c r="H8" i="9" s="1"/>
  <c r="H9" i="9" s="1"/>
  <c r="H10" i="9" s="1"/>
  <c r="H11" i="9" s="1"/>
  <c r="H12" i="9" s="1"/>
  <c r="H13" i="9" l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H27" i="9" s="1"/>
  <c r="H28" i="9" s="1"/>
  <c r="H29" i="9" s="1"/>
  <c r="H30" i="9" s="1"/>
  <c r="H31" i="9" s="1"/>
  <c r="H32" i="9" s="1"/>
  <c r="H33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H47" i="9" s="1"/>
  <c r="H48" i="9" s="1"/>
  <c r="H49" i="9" s="1"/>
  <c r="G50" i="9"/>
  <c r="H50" i="9" s="1"/>
  <c r="K16" i="9"/>
  <c r="H13" i="8"/>
  <c r="H14" i="8" s="1"/>
  <c r="H15" i="8" s="1"/>
  <c r="H16" i="8" s="1"/>
  <c r="H17" i="8" s="1"/>
  <c r="H18" i="8" s="1"/>
  <c r="H7" i="8"/>
  <c r="H8" i="8" s="1"/>
  <c r="H9" i="8" s="1"/>
  <c r="H6" i="8"/>
  <c r="K21" i="9" l="1"/>
  <c r="F50" i="8"/>
  <c r="E50" i="8"/>
  <c r="E51" i="8" s="1"/>
  <c r="G49" i="8"/>
  <c r="G48" i="8"/>
  <c r="G47" i="8"/>
  <c r="G46" i="8"/>
  <c r="K19" i="8" s="1"/>
  <c r="G45" i="8"/>
  <c r="G44" i="8"/>
  <c r="G43" i="8"/>
  <c r="G42" i="8"/>
  <c r="G41" i="8"/>
  <c r="G40" i="8"/>
  <c r="G39" i="8"/>
  <c r="G38" i="8"/>
  <c r="G37" i="8"/>
  <c r="G36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H5" i="8"/>
  <c r="H10" i="8" s="1"/>
  <c r="H11" i="8" s="1"/>
  <c r="H12" i="8" s="1"/>
  <c r="G50" i="8" l="1"/>
  <c r="H19" i="8"/>
  <c r="H20" i="8" s="1"/>
  <c r="H21" i="8" s="1"/>
  <c r="H22" i="8" s="1"/>
  <c r="H23" i="8" s="1"/>
  <c r="H24" i="8" s="1"/>
  <c r="H25" i="8" s="1"/>
  <c r="H26" i="8" s="1"/>
  <c r="H27" i="8" s="1"/>
  <c r="H28" i="8" s="1"/>
  <c r="H29" i="8" s="1"/>
  <c r="H30" i="8" s="1"/>
  <c r="H31" i="8" s="1"/>
  <c r="H32" i="8" s="1"/>
  <c r="H33" i="8" s="1"/>
  <c r="H36" i="8" s="1"/>
  <c r="H37" i="8" s="1"/>
  <c r="H38" i="8" s="1"/>
  <c r="H39" i="8" s="1"/>
  <c r="H40" i="8" s="1"/>
  <c r="H41" i="8" s="1"/>
  <c r="H42" i="8" s="1"/>
  <c r="H43" i="8" s="1"/>
  <c r="H44" i="8" s="1"/>
  <c r="H45" i="8" s="1"/>
  <c r="H46" i="8" s="1"/>
  <c r="H47" i="8" s="1"/>
  <c r="H48" i="8" s="1"/>
  <c r="H49" i="8" s="1"/>
  <c r="K17" i="8"/>
  <c r="H50" i="8"/>
  <c r="K16" i="8"/>
  <c r="F49" i="7"/>
  <c r="E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H5" i="7"/>
  <c r="H6" i="7" l="1"/>
  <c r="H7" i="7" s="1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5" i="7" s="1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H47" i="7" s="1"/>
  <c r="H48" i="7" s="1"/>
  <c r="E50" i="7"/>
  <c r="K16" i="7"/>
  <c r="K15" i="7"/>
  <c r="K21" i="8"/>
  <c r="K18" i="7"/>
  <c r="G49" i="7"/>
  <c r="K18" i="6"/>
  <c r="H46" i="6"/>
  <c r="H41" i="6"/>
  <c r="H42" i="6"/>
  <c r="H43" i="6"/>
  <c r="H44" i="6"/>
  <c r="H45" i="6" s="1"/>
  <c r="G39" i="6"/>
  <c r="G40" i="6"/>
  <c r="G41" i="6"/>
  <c r="G42" i="6"/>
  <c r="G43" i="6"/>
  <c r="G44" i="6"/>
  <c r="G45" i="6"/>
  <c r="K17" i="6"/>
  <c r="G38" i="6"/>
  <c r="F47" i="6"/>
  <c r="E47" i="6"/>
  <c r="E48" i="6" s="1"/>
  <c r="G46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K16" i="6" s="1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H5" i="6"/>
  <c r="H6" i="6" s="1"/>
  <c r="H7" i="6" s="1"/>
  <c r="H8" i="6" s="1"/>
  <c r="H9" i="6" s="1"/>
  <c r="H10" i="6" s="1"/>
  <c r="H11" i="6" s="1"/>
  <c r="H5" i="5"/>
  <c r="H6" i="5" s="1"/>
  <c r="H7" i="5" s="1"/>
  <c r="H8" i="5" s="1"/>
  <c r="H9" i="5" s="1"/>
  <c r="H10" i="5" s="1"/>
  <c r="H11" i="5" s="1"/>
  <c r="H12" i="5" s="1"/>
  <c r="H13" i="5" s="1"/>
  <c r="H14" i="5" s="1"/>
  <c r="F42" i="5"/>
  <c r="E42" i="5"/>
  <c r="G41" i="5"/>
  <c r="G37" i="5"/>
  <c r="G36" i="5"/>
  <c r="G35" i="5"/>
  <c r="G34" i="5"/>
  <c r="G33" i="5"/>
  <c r="G32" i="5"/>
  <c r="K17" i="5" s="1"/>
  <c r="G31" i="5"/>
  <c r="G30" i="5"/>
  <c r="G29" i="5"/>
  <c r="G28" i="5"/>
  <c r="G27" i="5"/>
  <c r="G26" i="5"/>
  <c r="G25" i="5"/>
  <c r="G24" i="5"/>
  <c r="K16" i="5" s="1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H49" i="7" l="1"/>
  <c r="K20" i="7"/>
  <c r="G47" i="6"/>
  <c r="H47" i="6" s="1"/>
  <c r="H12" i="6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K15" i="6"/>
  <c r="K20" i="6" s="1"/>
  <c r="H15" i="5"/>
  <c r="H16" i="5" s="1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 s="1"/>
  <c r="H41" i="5" s="1"/>
  <c r="G42" i="5"/>
  <c r="K15" i="5"/>
  <c r="K20" i="5" s="1"/>
  <c r="E43" i="5"/>
  <c r="K17" i="4"/>
  <c r="G37" i="4"/>
  <c r="H42" i="5" l="1"/>
  <c r="F42" i="4"/>
  <c r="E42" i="4"/>
  <c r="E43" i="4" s="1"/>
  <c r="G41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K16" i="4" s="1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H5" i="4"/>
  <c r="H6" i="4" s="1"/>
  <c r="H7" i="4" s="1"/>
  <c r="H8" i="4" s="1"/>
  <c r="H9" i="4" s="1"/>
  <c r="H10" i="4" s="1"/>
  <c r="H11" i="4" s="1"/>
  <c r="H12" i="4" l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G42" i="4"/>
  <c r="H42" i="4" s="1"/>
  <c r="K15" i="4"/>
  <c r="K20" i="4" s="1"/>
  <c r="G35" i="3"/>
  <c r="G30" i="3"/>
  <c r="G31" i="3"/>
  <c r="G32" i="3"/>
  <c r="G33" i="3"/>
  <c r="G34" i="3"/>
  <c r="G36" i="3"/>
  <c r="G22" i="3"/>
  <c r="G23" i="3"/>
  <c r="G24" i="3"/>
  <c r="G25" i="3"/>
  <c r="G26" i="3"/>
  <c r="G27" i="3"/>
  <c r="G28" i="3"/>
  <c r="G29" i="3"/>
  <c r="G20" i="3"/>
  <c r="G21" i="3"/>
  <c r="K24" i="1" l="1"/>
  <c r="K16" i="1"/>
  <c r="F29" i="2"/>
  <c r="E29" i="2"/>
  <c r="G28" i="2"/>
  <c r="G27" i="2"/>
  <c r="G26" i="2"/>
  <c r="G25" i="2"/>
  <c r="G24" i="2"/>
  <c r="G23" i="2"/>
  <c r="G21" i="2"/>
  <c r="G20" i="2"/>
  <c r="G19" i="2"/>
  <c r="G18" i="2"/>
  <c r="G17" i="2"/>
  <c r="G16" i="2"/>
  <c r="G15" i="2"/>
  <c r="G14" i="2"/>
  <c r="K15" i="2" s="1"/>
  <c r="G13" i="2"/>
  <c r="G12" i="2"/>
  <c r="G11" i="2"/>
  <c r="H5" i="2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3" i="2" s="1"/>
  <c r="H24" i="2" s="1"/>
  <c r="H25" i="2" s="1"/>
  <c r="H26" i="2" s="1"/>
  <c r="H27" i="2" s="1"/>
  <c r="H28" i="2" s="1"/>
  <c r="K16" i="2" l="1"/>
  <c r="G29" i="2"/>
  <c r="E30" i="2"/>
  <c r="H29" i="2" s="1"/>
  <c r="G28" i="1" l="1"/>
  <c r="G16" i="1"/>
  <c r="H5" i="3" l="1"/>
  <c r="H6" i="3" s="1"/>
  <c r="H7" i="3" s="1"/>
  <c r="H8" i="3" s="1"/>
  <c r="H9" i="3" s="1"/>
  <c r="H10" i="3" s="1"/>
  <c r="H11" i="3" s="1"/>
  <c r="G21" i="1" l="1"/>
  <c r="G23" i="1"/>
  <c r="G24" i="1"/>
  <c r="G25" i="1"/>
  <c r="G26" i="1"/>
  <c r="G27" i="1"/>
  <c r="G15" i="1"/>
  <c r="G17" i="1"/>
  <c r="G18" i="1"/>
  <c r="G19" i="1"/>
  <c r="G20" i="1"/>
  <c r="K15" i="1" l="1"/>
  <c r="G17" i="3" l="1"/>
  <c r="G14" i="3"/>
  <c r="G14" i="1" l="1"/>
  <c r="G13" i="1"/>
  <c r="G12" i="1"/>
  <c r="G11" i="1"/>
  <c r="F42" i="3" l="1"/>
  <c r="E42" i="3"/>
  <c r="G41" i="3"/>
  <c r="G19" i="3"/>
  <c r="G18" i="3"/>
  <c r="G16" i="3"/>
  <c r="G15" i="3"/>
  <c r="G13" i="3"/>
  <c r="G12" i="3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G11" i="3"/>
  <c r="G10" i="3"/>
  <c r="K17" i="3" l="1"/>
  <c r="G42" i="3"/>
  <c r="K16" i="3"/>
  <c r="K18" i="3"/>
  <c r="E43" i="3"/>
  <c r="K15" i="3"/>
  <c r="K20" i="3" l="1"/>
  <c r="H42" i="3"/>
  <c r="H5" i="1" l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3" i="1" s="1"/>
  <c r="H24" i="1" s="1"/>
  <c r="H25" i="1" s="1"/>
  <c r="H26" i="1" s="1"/>
  <c r="H27" i="1" s="1"/>
  <c r="H28" i="1" s="1"/>
  <c r="F29" i="1"/>
  <c r="E29" i="1"/>
  <c r="E30" i="1" l="1"/>
  <c r="G29" i="1"/>
  <c r="H29" i="1" l="1"/>
</calcChain>
</file>

<file path=xl/sharedStrings.xml><?xml version="1.0" encoding="utf-8"?>
<sst xmlns="http://schemas.openxmlformats.org/spreadsheetml/2006/main" count="345" uniqueCount="91">
  <si>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</si>
  <si>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</si>
  <si>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</si>
  <si>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</si>
  <si>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</si>
  <si>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</si>
  <si>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</si>
  <si>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</si>
  <si>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</si>
  <si>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</si>
  <si>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Nước mắm</t>
  </si>
  <si>
    <t>Thịt heo</t>
  </si>
  <si>
    <t>Cà rốt</t>
  </si>
  <si>
    <t>Bí đỏ</t>
  </si>
  <si>
    <t xml:space="preserve">tổng: </t>
  </si>
  <si>
    <t>Hành lá + Rau</t>
  </si>
  <si>
    <t xml:space="preserve">T1: </t>
  </si>
  <si>
    <t xml:space="preserve">T4: </t>
  </si>
  <si>
    <t>BÁO CÁO THU CHI NỒI CHÁO HÀ TĨNH THÁNG 01/2024</t>
  </si>
  <si>
    <t xml:space="preserve">T2: </t>
  </si>
  <si>
    <t xml:space="preserve">T3: </t>
  </si>
  <si>
    <t>Hành lá + rau</t>
  </si>
  <si>
    <t>bột canh</t>
  </si>
  <si>
    <t>Tuần 1</t>
  </si>
  <si>
    <t>Tuần 2</t>
  </si>
  <si>
    <t>Tồn đầu tháng 3</t>
  </si>
  <si>
    <t xml:space="preserve">T5: </t>
  </si>
  <si>
    <t>Gas</t>
  </si>
  <si>
    <t>Tồn tháng 12/2024</t>
  </si>
  <si>
    <t>Chị Diệu Huyền</t>
  </si>
  <si>
    <t>Chị Hạnh Dương</t>
  </si>
  <si>
    <t>Chị Hoa - Dubai</t>
  </si>
  <si>
    <t>Nhóm chị Việt Hoa</t>
  </si>
  <si>
    <t>Tổng tháng 01/2025</t>
  </si>
  <si>
    <t>Tồn cuối tháng 01/2025</t>
  </si>
  <si>
    <t>BÁO CÁO THU CHI NỒI CHÁO HÀ TĨNH THÁNG 02/2025</t>
  </si>
  <si>
    <t>BÁO CÁO THU CHI NỒI CHÁO HÀ TĨNH THÁNG 03/2025</t>
  </si>
  <si>
    <t>Tổng tháng 03/2025</t>
  </si>
  <si>
    <t>Tồn cuối tháng 03/2025</t>
  </si>
  <si>
    <t>Người nhà bệnh nhân</t>
  </si>
  <si>
    <t>Anh Thìn Hường</t>
  </si>
  <si>
    <t>Chị Chút Lâm</t>
  </si>
  <si>
    <t>Tổng tháng 02/2025</t>
  </si>
  <si>
    <t>Tồn cuối tháng 02/2025</t>
  </si>
  <si>
    <t>MTQ</t>
  </si>
  <si>
    <t>Tổng</t>
  </si>
  <si>
    <t>Chi Hoa Dubai</t>
  </si>
  <si>
    <t>Chị Chut Lâm</t>
  </si>
  <si>
    <t>Bột ngọt</t>
  </si>
  <si>
    <t>Khẩu trang</t>
  </si>
  <si>
    <t>Bao tay</t>
  </si>
  <si>
    <t>Nước rửa chén</t>
  </si>
  <si>
    <t>Tuần 3</t>
  </si>
  <si>
    <t>BÁO CÁO THU CHI NỒI CHÁO HÀ TĨNH THÁNG 04/2025</t>
  </si>
  <si>
    <t>Tồn đầu tháng 4</t>
  </si>
  <si>
    <t>Đồng nghiệp USG</t>
  </si>
  <si>
    <t>Chị Hoa ̣̣̣̣̣dubai</t>
  </si>
  <si>
    <t>Tổng tháng 04/2025</t>
  </si>
  <si>
    <t>Tồn cuối tháng 04/2025</t>
  </si>
  <si>
    <t>BÁO CÁO THU CHI NỒI CHÁO HÀ TĨNH THÁNG 05/2025</t>
  </si>
  <si>
    <t>Hạt nêm</t>
  </si>
  <si>
    <t>Tổng tháng 05/2025</t>
  </si>
  <si>
    <t>Tồn cuối tháng 05/2025</t>
  </si>
  <si>
    <t>BÁO CÁO THU CHI NỒI CHÁO HÀ TĨNH THÁNG 06/2025</t>
  </si>
  <si>
    <t>Tồn đầu tháng 6</t>
  </si>
  <si>
    <t>Quán cháo canh em Chút Lâm</t>
  </si>
  <si>
    <t>Em Chút Lâm</t>
  </si>
  <si>
    <t>Tuần 4</t>
  </si>
  <si>
    <t>Thịt</t>
  </si>
  <si>
    <t>Tổng tháng 06/2025</t>
  </si>
  <si>
    <t>Tồn cuối tháng 06/2025</t>
  </si>
  <si>
    <t>BÁO CÁO THU CHI NỒI CHÁO HÀ TĨNH THÁNG 07/2025</t>
  </si>
  <si>
    <t>Chị Hoa- Dubai</t>
  </si>
  <si>
    <t>Tồn đầu tháng 7</t>
  </si>
  <si>
    <t>Xúp</t>
  </si>
  <si>
    <t>Nước mắm việt hương</t>
  </si>
  <si>
    <t>Tổng tháng 07/2025</t>
  </si>
  <si>
    <t>Tồn cuối tháng 07/2025</t>
  </si>
  <si>
    <t xml:space="preserve">Chị Diệu Huyền </t>
  </si>
  <si>
    <t>BÁO CÁO THU CHI NỒI CHÁO HÀ TĨNH THÁNG 08/2025</t>
  </si>
  <si>
    <t>Tồn đầu tháng 8</t>
  </si>
  <si>
    <t>Chị Hoa Dubai</t>
  </si>
  <si>
    <t>27/7</t>
  </si>
  <si>
    <t>Dồng nghiệp USG</t>
  </si>
  <si>
    <t>Tổng tháng 08/2025</t>
  </si>
  <si>
    <t>Tồn cuối tháng 08/2025</t>
  </si>
  <si>
    <t>BÁO CÁO THU CHI NỒI CHÁO HÀ TĨNH THÁNG 09/2025</t>
  </si>
  <si>
    <t>Tồn đầu tháng 9</t>
  </si>
  <si>
    <t>30/9/25</t>
  </si>
  <si>
    <t>Tổng tháng 09/2025</t>
  </si>
  <si>
    <t>Tồn cuối tháng 09/2025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</si>
</sst>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78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5" fillId="6" borderId="4" xfId="2" applyNumberFormat="1" applyFont="1" applyFill="1" applyBorder="1" applyAlignment="1">
      <alignment horizontal="center" vertical="center"/>
    </xf>
    <xf numFmtId="0" fontId="1" fillId="9" borderId="7" xfId="0" applyFont="1" applyFill="1" applyBorder="1"/>
    <xf numFmtId="0" fontId="6" fillId="0" borderId="4" xfId="0" applyFont="1" applyBorder="1"/>
    <xf numFmtId="165" fontId="7" fillId="0" borderId="4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/>
    </xf>
    <xf numFmtId="166" fontId="7" fillId="0" borderId="4" xfId="2" applyNumberFormat="1" applyFont="1" applyBorder="1" applyAlignment="1">
      <alignment horizontal="center" vertical="center"/>
    </xf>
    <xf numFmtId="0" fontId="7" fillId="0" borderId="4" xfId="1" applyNumberFormat="1" applyFont="1" applyBorder="1" applyAlignment="1">
      <alignment horizontal="center" vertical="center"/>
    </xf>
    <xf numFmtId="166" fontId="7" fillId="4" borderId="4" xfId="2" applyNumberFormat="1" applyFont="1" applyFill="1" applyBorder="1" applyAlignment="1">
      <alignment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9" fillId="6" borderId="4" xfId="2" applyNumberFormat="1" applyFont="1" applyFill="1" applyBorder="1" applyAlignment="1">
      <alignment horizontal="center" vertical="center"/>
    </xf>
    <xf numFmtId="166" fontId="7" fillId="0" borderId="4" xfId="2" applyNumberFormat="1" applyFont="1" applyBorder="1" applyAlignment="1">
      <alignment vertical="center"/>
    </xf>
    <xf numFmtId="0" fontId="10" fillId="0" borderId="4" xfId="0" applyFont="1" applyBorder="1"/>
    <xf numFmtId="166" fontId="10" fillId="0" borderId="4" xfId="3" applyNumberFormat="1" applyFont="1" applyBorder="1"/>
    <xf numFmtId="165" fontId="7" fillId="8" borderId="4" xfId="1" quotePrefix="1" applyNumberFormat="1" applyFont="1" applyFill="1" applyBorder="1" applyAlignment="1">
      <alignment horizontal="center" vertical="center"/>
    </xf>
    <xf numFmtId="165" fontId="7" fillId="6" borderId="4" xfId="1" quotePrefix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3" fontId="7" fillId="4" borderId="4" xfId="1" applyNumberFormat="1" applyFont="1" applyFill="1" applyBorder="1" applyAlignment="1">
      <alignment horizontal="center" vertical="center"/>
    </xf>
    <xf numFmtId="165" fontId="12" fillId="0" borderId="4" xfId="1" applyNumberFormat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3" fontId="12" fillId="0" borderId="4" xfId="1" applyNumberFormat="1" applyFont="1" applyBorder="1" applyAlignment="1">
      <alignment horizontal="center" vertical="center"/>
    </xf>
    <xf numFmtId="166" fontId="12" fillId="0" borderId="4" xfId="2" applyNumberFormat="1" applyFont="1" applyBorder="1" applyAlignment="1">
      <alignment horizontal="center" vertical="center"/>
    </xf>
    <xf numFmtId="0" fontId="12" fillId="0" borderId="4" xfId="1" applyNumberFormat="1" applyFont="1" applyBorder="1" applyAlignment="1">
      <alignment horizontal="center" vertical="center"/>
    </xf>
    <xf numFmtId="167" fontId="12" fillId="3" borderId="4" xfId="1" applyNumberFormat="1" applyFont="1" applyFill="1" applyBorder="1" applyAlignment="1">
      <alignment horizontal="center" vertical="center"/>
    </xf>
    <xf numFmtId="3" fontId="12" fillId="3" borderId="4" xfId="1" applyNumberFormat="1" applyFont="1" applyFill="1" applyBorder="1" applyAlignment="1">
      <alignment horizontal="center" vertical="center"/>
    </xf>
    <xf numFmtId="166" fontId="12" fillId="4" borderId="4" xfId="2" applyNumberFormat="1" applyFont="1" applyFill="1" applyBorder="1" applyAlignment="1">
      <alignment vertical="center"/>
    </xf>
    <xf numFmtId="165" fontId="12" fillId="5" borderId="4" xfId="1" quotePrefix="1" applyNumberFormat="1" applyFont="1" applyFill="1" applyBorder="1" applyAlignment="1">
      <alignment horizontal="center" vertical="center"/>
    </xf>
    <xf numFmtId="0" fontId="13" fillId="0" borderId="4" xfId="0" applyFont="1" applyBorder="1"/>
    <xf numFmtId="0" fontId="14" fillId="0" borderId="4" xfId="1" applyFont="1" applyBorder="1" applyAlignment="1">
      <alignment horizontal="center" vertical="center"/>
    </xf>
    <xf numFmtId="3" fontId="14" fillId="0" borderId="4" xfId="1" applyNumberFormat="1" applyFont="1" applyBorder="1" applyAlignment="1">
      <alignment horizontal="center" vertical="center"/>
    </xf>
    <xf numFmtId="166" fontId="15" fillId="6" borderId="4" xfId="2" applyNumberFormat="1" applyFont="1" applyFill="1" applyBorder="1" applyAlignment="1">
      <alignment horizontal="center" vertical="center"/>
    </xf>
    <xf numFmtId="166" fontId="12" fillId="0" borderId="4" xfId="2" applyNumberFormat="1" applyFont="1" applyBorder="1" applyAlignment="1">
      <alignment vertical="center"/>
    </xf>
    <xf numFmtId="0" fontId="16" fillId="0" borderId="4" xfId="0" applyFont="1" applyBorder="1"/>
    <xf numFmtId="166" fontId="16" fillId="0" borderId="4" xfId="3" applyNumberFormat="1" applyFont="1" applyBorder="1"/>
    <xf numFmtId="165" fontId="12" fillId="8" borderId="4" xfId="1" quotePrefix="1" applyNumberFormat="1" applyFont="1" applyFill="1" applyBorder="1" applyAlignment="1">
      <alignment horizontal="center" vertical="center"/>
    </xf>
    <xf numFmtId="165" fontId="12" fillId="6" borderId="4" xfId="1" quotePrefix="1" applyNumberFormat="1" applyFont="1" applyFill="1" applyBorder="1" applyAlignment="1">
      <alignment horizontal="center" vertical="center"/>
    </xf>
    <xf numFmtId="165" fontId="12" fillId="4" borderId="4" xfId="1" applyNumberFormat="1" applyFont="1" applyFill="1" applyBorder="1" applyAlignment="1">
      <alignment horizontal="center" vertical="center"/>
    </xf>
    <xf numFmtId="165" fontId="12" fillId="4" borderId="2" xfId="1" applyNumberFormat="1" applyFont="1" applyFill="1" applyBorder="1" applyAlignment="1">
      <alignment horizontal="center" vertical="center"/>
    </xf>
    <xf numFmtId="3" fontId="12" fillId="4" borderId="2" xfId="1" applyNumberFormat="1" applyFont="1" applyFill="1" applyBorder="1" applyAlignment="1">
      <alignment horizontal="center" vertical="center"/>
    </xf>
    <xf numFmtId="0" fontId="17" fillId="0" borderId="4" xfId="0" applyFont="1" applyBorder="1"/>
    <xf numFmtId="0" fontId="18" fillId="0" borderId="4" xfId="0" applyFont="1" applyBorder="1"/>
    <xf numFmtId="166" fontId="18" fillId="0" borderId="4" xfId="3" applyNumberFormat="1" applyFont="1" applyBorder="1"/>
    <xf numFmtId="166" fontId="18" fillId="0" borderId="4" xfId="0" applyNumberFormat="1" applyFont="1" applyBorder="1"/>
    <xf numFmtId="167" fontId="7" fillId="8" borderId="4" xfId="1" applyNumberFormat="1" applyFont="1" applyFill="1" applyBorder="1" applyAlignment="1">
      <alignment horizontal="center" vertical="center"/>
    </xf>
    <xf numFmtId="3" fontId="7" fillId="8" borderId="4" xfId="1" applyNumberFormat="1" applyFont="1" applyFill="1" applyBorder="1" applyAlignment="1">
      <alignment horizontal="center" vertical="center"/>
    </xf>
    <xf numFmtId="166" fontId="9" fillId="8" borderId="4" xfId="2" applyNumberFormat="1" applyFont="1" applyFill="1" applyBorder="1" applyAlignment="1">
      <alignment horizontal="center" vertical="center"/>
    </xf>
    <xf numFmtId="166" fontId="0" fillId="0" borderId="4" xfId="3" applyNumberFormat="1" applyFont="1" applyBorder="1"/>
    <xf numFmtId="166" fontId="7" fillId="8" borderId="4" xfId="2" applyNumberFormat="1" applyFont="1" applyFill="1" applyBorder="1" applyAlignment="1">
      <alignment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1" fillId="0" borderId="0" xfId="0" applyNumberFormat="1" applyFont="1"/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5" fontId="11" fillId="2" borderId="1" xfId="1" applyNumberFormat="1" applyFont="1" applyFill="1" applyBorder="1" applyAlignment="1">
      <alignment horizontal="center" vertical="center"/>
    </xf>
    <xf numFmtId="165" fontId="11" fillId="2" borderId="2" xfId="1" applyNumberFormat="1" applyFont="1" applyFill="1" applyBorder="1" applyAlignment="1">
      <alignment horizontal="center" vertical="center"/>
    </xf>
    <xf numFmtId="165" fontId="11" fillId="2" borderId="3" xfId="1" applyNumberFormat="1" applyFont="1" applyFill="1" applyBorder="1" applyAlignment="1">
      <alignment horizontal="center" vertical="center"/>
    </xf>
    <xf numFmtId="166" fontId="12" fillId="10" borderId="5" xfId="2" applyNumberFormat="1" applyFont="1" applyFill="1" applyBorder="1" applyAlignment="1">
      <alignment horizontal="center" vertical="center"/>
    </xf>
    <xf numFmtId="166" fontId="12" fillId="10" borderId="6" xfId="2" applyNumberFormat="1" applyFont="1" applyFill="1" applyBorder="1" applyAlignment="1">
      <alignment horizontal="center" vertical="center"/>
    </xf>
    <xf numFmtId="166" fontId="12" fillId="7" borderId="5" xfId="2" applyNumberFormat="1" applyFont="1" applyFill="1" applyBorder="1" applyAlignment="1">
      <alignment horizontal="center" vertical="center"/>
    </xf>
    <xf numFmtId="166" fontId="12" fillId="7" borderId="6" xfId="2" applyNumberFormat="1" applyFont="1" applyFill="1" applyBorder="1" applyAlignment="1">
      <alignment horizontal="center" vertical="center"/>
    </xf>
    <xf numFmtId="165" fontId="12" fillId="4" borderId="1" xfId="1" applyNumberFormat="1" applyFont="1" applyFill="1" applyBorder="1" applyAlignment="1">
      <alignment horizontal="center" vertical="center"/>
    </xf>
    <xf numFmtId="165" fontId="12" fillId="4" borderId="3" xfId="1" applyNumberFormat="1" applyFont="1" applyFill="1" applyBorder="1" applyAlignment="1">
      <alignment horizontal="center" vertical="center"/>
    </xf>
    <xf numFmtId="166" fontId="12" fillId="11" borderId="1" xfId="2" applyNumberFormat="1" applyFont="1" applyFill="1" applyBorder="1" applyAlignment="1">
      <alignment vertical="center"/>
    </xf>
    <xf numFmtId="166" fontId="12" fillId="11" borderId="3" xfId="2" applyNumberFormat="1" applyFont="1" applyFill="1" applyBorder="1" applyAlignment="1">
      <alignment vertical="center"/>
    </xf>
    <xf numFmtId="166" fontId="12" fillId="0" borderId="1" xfId="2" applyNumberFormat="1" applyFont="1" applyBorder="1" applyAlignment="1">
      <alignment horizontal="center" vertical="center"/>
    </xf>
    <xf numFmtId="166" fontId="12" fillId="0" borderId="3" xfId="2" applyNumberFormat="1" applyFont="1" applyBorder="1" applyAlignment="1">
      <alignment horizontal="center" vertical="center"/>
    </xf>
    <xf numFmtId="165" fontId="7" fillId="2" borderId="4" xfId="1" applyNumberFormat="1" applyFont="1" applyFill="1" applyBorder="1" applyAlignment="1">
      <alignment horizontal="center" vertical="center"/>
    </xf>
    <xf numFmtId="166" fontId="7" fillId="4" borderId="4" xfId="2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7" fillId="11" borderId="4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J25" sqref="J2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61" t="s">
        <v>18</v>
      </c>
      <c r="B1" s="62"/>
      <c r="C1" s="62"/>
      <c r="D1" s="62"/>
      <c r="E1" s="62"/>
      <c r="F1" s="62"/>
      <c r="G1" s="62"/>
      <c r="H1" s="63"/>
    </row>
    <row r="2" spans="1:11" ht="15.75" x14ac:dyDescent="0.25">
      <c r="A2" s="25" t="s">
        <v>0</v>
      </c>
      <c r="B2" s="26" t="s">
        <v>1</v>
      </c>
      <c r="C2" s="26" t="s">
        <v>2</v>
      </c>
      <c r="D2" s="27" t="s">
        <v>3</v>
      </c>
      <c r="E2" s="72" t="s">
        <v>4</v>
      </c>
      <c r="F2" s="73"/>
      <c r="G2" s="28" t="s">
        <v>5</v>
      </c>
      <c r="H2" s="29" t="s">
        <v>6</v>
      </c>
    </row>
    <row r="3" spans="1:11" ht="15.75" x14ac:dyDescent="0.25">
      <c r="A3" s="25"/>
      <c r="B3" s="26"/>
      <c r="C3" s="26"/>
      <c r="D3" s="27"/>
      <c r="E3" s="28" t="s">
        <v>7</v>
      </c>
      <c r="F3" s="28" t="s">
        <v>8</v>
      </c>
      <c r="G3" s="28"/>
      <c r="H3" s="29"/>
    </row>
    <row r="4" spans="1:11" ht="15.75" x14ac:dyDescent="0.25">
      <c r="A4" s="30" t="s">
        <v>28</v>
      </c>
      <c r="B4" s="30"/>
      <c r="C4" s="30"/>
      <c r="D4" s="31"/>
      <c r="E4" s="30"/>
      <c r="F4" s="30"/>
      <c r="G4" s="30"/>
      <c r="H4" s="32">
        <v>17896122</v>
      </c>
    </row>
    <row r="5" spans="1:11" ht="15.75" x14ac:dyDescent="0.25">
      <c r="A5" s="33">
        <v>45664</v>
      </c>
      <c r="B5" s="34" t="s">
        <v>29</v>
      </c>
      <c r="C5" s="35"/>
      <c r="D5" s="36"/>
      <c r="E5" s="37">
        <v>500000</v>
      </c>
      <c r="F5" s="37"/>
      <c r="G5" s="37"/>
      <c r="H5" s="38">
        <f>H4+E5+F5-G5</f>
        <v>18396122</v>
      </c>
    </row>
    <row r="6" spans="1:11" ht="15.75" x14ac:dyDescent="0.25">
      <c r="A6" s="33">
        <v>45667</v>
      </c>
      <c r="B6" s="34" t="s">
        <v>30</v>
      </c>
      <c r="C6" s="35"/>
      <c r="D6" s="36"/>
      <c r="E6" s="37"/>
      <c r="F6" s="37">
        <v>2000000</v>
      </c>
      <c r="G6" s="37"/>
      <c r="H6" s="38">
        <f t="shared" ref="H6:H28" si="0">H5+E6+F6-G6</f>
        <v>20396122</v>
      </c>
    </row>
    <row r="7" spans="1:11" ht="15.75" x14ac:dyDescent="0.25">
      <c r="A7" s="33">
        <v>45670</v>
      </c>
      <c r="B7" s="34" t="s">
        <v>31</v>
      </c>
      <c r="C7" s="35"/>
      <c r="D7" s="36"/>
      <c r="E7" s="37">
        <v>1500000</v>
      </c>
      <c r="F7" s="37"/>
      <c r="G7" s="37"/>
      <c r="H7" s="38">
        <f>H6+E7+F7-G7</f>
        <v>21896122</v>
      </c>
    </row>
    <row r="8" spans="1:11" ht="15.75" x14ac:dyDescent="0.25">
      <c r="A8" s="33">
        <v>45673</v>
      </c>
      <c r="B8" s="46" t="s">
        <v>32</v>
      </c>
      <c r="C8" s="35"/>
      <c r="D8" s="36"/>
      <c r="E8" s="37"/>
      <c r="F8" s="37">
        <v>1000000</v>
      </c>
      <c r="G8" s="37"/>
      <c r="H8" s="38">
        <f>H7+E8+F8-G8</f>
        <v>22896122</v>
      </c>
    </row>
    <row r="9" spans="1:11" ht="15.75" x14ac:dyDescent="0.25">
      <c r="A9" s="33"/>
      <c r="B9" s="46"/>
      <c r="C9" s="35"/>
      <c r="D9" s="36"/>
      <c r="E9" s="37"/>
      <c r="F9" s="37"/>
      <c r="G9" s="37"/>
      <c r="H9" s="38">
        <f t="shared" ref="H9:H12" si="1">H8+E9+F9-G9</f>
        <v>22896122</v>
      </c>
    </row>
    <row r="10" spans="1:11" ht="15.75" x14ac:dyDescent="0.25">
      <c r="A10" s="33"/>
      <c r="B10" s="5"/>
      <c r="C10" s="35"/>
      <c r="D10" s="36"/>
      <c r="E10" s="37"/>
      <c r="F10" s="37"/>
      <c r="G10" s="37"/>
      <c r="H10" s="38">
        <f t="shared" si="1"/>
        <v>22896122</v>
      </c>
    </row>
    <row r="11" spans="1:11" ht="15.75" x14ac:dyDescent="0.25">
      <c r="A11" s="33"/>
      <c r="B11" s="5"/>
      <c r="C11" s="47"/>
      <c r="D11" s="48"/>
      <c r="E11" s="49"/>
      <c r="F11" s="6"/>
      <c r="G11" s="6">
        <f>C11*D11</f>
        <v>0</v>
      </c>
      <c r="H11" s="38">
        <f t="shared" si="1"/>
        <v>22896122</v>
      </c>
    </row>
    <row r="12" spans="1:11" ht="15.75" x14ac:dyDescent="0.25">
      <c r="A12" s="41"/>
      <c r="B12" s="5"/>
      <c r="C12" s="47"/>
      <c r="D12" s="48"/>
      <c r="E12" s="49"/>
      <c r="F12" s="6"/>
      <c r="G12" s="6">
        <f t="shared" ref="G12" si="2">C12*D12</f>
        <v>0</v>
      </c>
      <c r="H12" s="38">
        <f t="shared" si="1"/>
        <v>22896122</v>
      </c>
    </row>
    <row r="13" spans="1:11" ht="15.75" x14ac:dyDescent="0.25">
      <c r="A13" s="41"/>
      <c r="B13" s="46"/>
      <c r="C13" s="47"/>
      <c r="D13" s="48"/>
      <c r="E13" s="49"/>
      <c r="F13" s="6"/>
      <c r="G13" s="6">
        <f>C13*D13</f>
        <v>0</v>
      </c>
      <c r="H13" s="38">
        <f>H12+E13+F13-G13</f>
        <v>22896122</v>
      </c>
    </row>
    <row r="14" spans="1:11" ht="15.75" x14ac:dyDescent="0.25">
      <c r="A14" s="42"/>
      <c r="B14" s="5"/>
      <c r="C14" s="5"/>
      <c r="D14" s="53"/>
      <c r="E14" s="49"/>
      <c r="F14" s="6"/>
      <c r="G14" s="6">
        <f>C14*D14</f>
        <v>0</v>
      </c>
      <c r="H14" s="38">
        <f t="shared" si="0"/>
        <v>22896122</v>
      </c>
    </row>
    <row r="15" spans="1:11" ht="15.75" x14ac:dyDescent="0.25">
      <c r="A15" s="42" t="s">
        <v>23</v>
      </c>
      <c r="B15" s="5" t="s">
        <v>11</v>
      </c>
      <c r="C15" s="5">
        <v>6</v>
      </c>
      <c r="D15" s="53">
        <v>120000</v>
      </c>
      <c r="E15" s="49"/>
      <c r="F15" s="6"/>
      <c r="G15" s="6">
        <f t="shared" ref="G15:G28" si="3">C15*D15</f>
        <v>720000</v>
      </c>
      <c r="H15" s="38">
        <f t="shared" si="0"/>
        <v>22176122</v>
      </c>
      <c r="J15" s="1" t="s">
        <v>16</v>
      </c>
      <c r="K15" s="2">
        <f>SUM(G14:G21)</f>
        <v>1175000</v>
      </c>
    </row>
    <row r="16" spans="1:11" ht="15.75" x14ac:dyDescent="0.25">
      <c r="A16" s="42"/>
      <c r="B16" s="5" t="s">
        <v>9</v>
      </c>
      <c r="C16" s="5">
        <v>12</v>
      </c>
      <c r="D16" s="53">
        <v>16000</v>
      </c>
      <c r="E16" s="49"/>
      <c r="F16" s="6"/>
      <c r="G16" s="6">
        <f t="shared" si="3"/>
        <v>192000</v>
      </c>
      <c r="H16" s="38">
        <f t="shared" si="0"/>
        <v>21984122</v>
      </c>
      <c r="J16" s="1" t="s">
        <v>19</v>
      </c>
      <c r="K16" s="2">
        <f>SUM(G23:G28)</f>
        <v>1461000</v>
      </c>
    </row>
    <row r="17" spans="1:11" ht="15.75" x14ac:dyDescent="0.25">
      <c r="A17" s="42"/>
      <c r="B17" s="5" t="s">
        <v>12</v>
      </c>
      <c r="C17" s="5">
        <v>3</v>
      </c>
      <c r="D17" s="53">
        <v>13000</v>
      </c>
      <c r="E17" s="49"/>
      <c r="F17" s="6"/>
      <c r="G17" s="6">
        <f t="shared" si="3"/>
        <v>39000</v>
      </c>
      <c r="H17" s="38">
        <f t="shared" si="0"/>
        <v>21945122</v>
      </c>
      <c r="J17" s="1"/>
      <c r="K17" s="2"/>
    </row>
    <row r="18" spans="1:11" ht="15.75" x14ac:dyDescent="0.25">
      <c r="A18" s="42"/>
      <c r="B18" s="5" t="s">
        <v>13</v>
      </c>
      <c r="C18" s="5">
        <v>6</v>
      </c>
      <c r="D18" s="53">
        <v>17000</v>
      </c>
      <c r="E18" s="49"/>
      <c r="F18" s="6"/>
      <c r="G18" s="6">
        <f t="shared" si="3"/>
        <v>102000</v>
      </c>
      <c r="H18" s="38">
        <f t="shared" si="0"/>
        <v>21843122</v>
      </c>
      <c r="J18" s="1"/>
      <c r="K18" s="2"/>
    </row>
    <row r="19" spans="1:11" ht="15.75" x14ac:dyDescent="0.25">
      <c r="A19" s="42"/>
      <c r="B19" s="5" t="s">
        <v>21</v>
      </c>
      <c r="C19" s="5">
        <v>1</v>
      </c>
      <c r="D19" s="53">
        <v>70000</v>
      </c>
      <c r="E19" s="49"/>
      <c r="F19" s="6"/>
      <c r="G19" s="6">
        <f t="shared" si="3"/>
        <v>70000</v>
      </c>
      <c r="H19" s="38">
        <f t="shared" si="0"/>
        <v>21773122</v>
      </c>
      <c r="J19" s="1"/>
      <c r="K19" s="2"/>
    </row>
    <row r="20" spans="1:11" ht="15.75" x14ac:dyDescent="0.25">
      <c r="A20" s="42"/>
      <c r="B20" s="5" t="s">
        <v>10</v>
      </c>
      <c r="C20" s="5">
        <v>1</v>
      </c>
      <c r="D20" s="53">
        <v>32000</v>
      </c>
      <c r="E20" s="49"/>
      <c r="F20" s="6"/>
      <c r="G20" s="6">
        <f t="shared" si="3"/>
        <v>32000</v>
      </c>
      <c r="H20" s="38">
        <f t="shared" si="0"/>
        <v>21741122</v>
      </c>
      <c r="J20" s="1"/>
      <c r="K20" s="2"/>
    </row>
    <row r="21" spans="1:11" ht="15.75" x14ac:dyDescent="0.25">
      <c r="A21" s="42"/>
      <c r="B21" s="5" t="s">
        <v>22</v>
      </c>
      <c r="C21" s="5">
        <v>1</v>
      </c>
      <c r="D21" s="48">
        <v>20000</v>
      </c>
      <c r="E21" s="49"/>
      <c r="F21" s="6"/>
      <c r="G21" s="6">
        <f t="shared" si="3"/>
        <v>20000</v>
      </c>
      <c r="H21" s="38">
        <f t="shared" si="0"/>
        <v>21721122</v>
      </c>
      <c r="J21" s="1"/>
      <c r="K21" s="2"/>
    </row>
    <row r="22" spans="1:11" ht="15.75" x14ac:dyDescent="0.25">
      <c r="A22" s="42"/>
      <c r="B22" s="5"/>
      <c r="C22"/>
      <c r="D22" s="48"/>
      <c r="E22" s="49"/>
      <c r="F22" s="6"/>
      <c r="G22" s="6"/>
      <c r="H22" s="38"/>
      <c r="J22" s="1"/>
      <c r="K22" s="2"/>
    </row>
    <row r="23" spans="1:11" ht="15.75" x14ac:dyDescent="0.25">
      <c r="A23" s="42" t="s">
        <v>24</v>
      </c>
      <c r="B23" s="5" t="s">
        <v>11</v>
      </c>
      <c r="C23" s="5">
        <v>6</v>
      </c>
      <c r="D23" s="53">
        <v>120000</v>
      </c>
      <c r="E23" s="49"/>
      <c r="F23" s="6"/>
      <c r="G23" s="6">
        <f t="shared" si="3"/>
        <v>720000</v>
      </c>
      <c r="H23" s="38">
        <f>H21+E23+F23-G23</f>
        <v>21001122</v>
      </c>
      <c r="J23" s="1"/>
      <c r="K23" s="2"/>
    </row>
    <row r="24" spans="1:11" ht="15.75" x14ac:dyDescent="0.25">
      <c r="A24" s="42"/>
      <c r="B24" s="5" t="s">
        <v>9</v>
      </c>
      <c r="C24" s="5">
        <v>12</v>
      </c>
      <c r="D24" s="53">
        <v>16000</v>
      </c>
      <c r="E24" s="49"/>
      <c r="F24" s="6"/>
      <c r="G24" s="6">
        <f t="shared" si="3"/>
        <v>192000</v>
      </c>
      <c r="H24" s="38">
        <f t="shared" si="0"/>
        <v>20809122</v>
      </c>
      <c r="J24" s="1" t="s">
        <v>45</v>
      </c>
      <c r="K24" s="2">
        <f>SUM(K15:K19)</f>
        <v>2636000</v>
      </c>
    </row>
    <row r="25" spans="1:11" ht="15.75" x14ac:dyDescent="0.25">
      <c r="A25" s="42"/>
      <c r="B25" s="5" t="s">
        <v>12</v>
      </c>
      <c r="C25" s="5">
        <v>3</v>
      </c>
      <c r="D25" s="53">
        <v>13000</v>
      </c>
      <c r="E25" s="49"/>
      <c r="F25" s="6"/>
      <c r="G25" s="6">
        <f t="shared" si="3"/>
        <v>39000</v>
      </c>
      <c r="H25" s="38">
        <f t="shared" si="0"/>
        <v>20770122</v>
      </c>
      <c r="J25" s="1"/>
      <c r="K25" s="2"/>
    </row>
    <row r="26" spans="1:11" ht="15.75" x14ac:dyDescent="0.25">
      <c r="A26" s="42"/>
      <c r="B26" s="5" t="s">
        <v>13</v>
      </c>
      <c r="C26" s="5">
        <v>6</v>
      </c>
      <c r="D26" s="53">
        <v>15000</v>
      </c>
      <c r="E26" s="49"/>
      <c r="F26" s="6"/>
      <c r="G26" s="6">
        <f t="shared" si="3"/>
        <v>90000</v>
      </c>
      <c r="H26" s="38">
        <f t="shared" si="0"/>
        <v>20680122</v>
      </c>
      <c r="J26" s="1"/>
      <c r="K26" s="2"/>
    </row>
    <row r="27" spans="1:11" ht="15.75" x14ac:dyDescent="0.25">
      <c r="A27" s="42"/>
      <c r="B27" s="5" t="s">
        <v>15</v>
      </c>
      <c r="C27" s="5">
        <v>1</v>
      </c>
      <c r="D27" s="53">
        <v>70000</v>
      </c>
      <c r="E27" s="49"/>
      <c r="F27" s="6"/>
      <c r="G27" s="6">
        <f t="shared" si="3"/>
        <v>70000</v>
      </c>
      <c r="H27" s="38">
        <f t="shared" si="0"/>
        <v>20610122</v>
      </c>
      <c r="J27" s="1"/>
      <c r="K27" s="2"/>
    </row>
    <row r="28" spans="1:11" ht="15.75" x14ac:dyDescent="0.25">
      <c r="A28" s="42"/>
      <c r="B28" s="5" t="s">
        <v>27</v>
      </c>
      <c r="C28" s="39">
        <v>1</v>
      </c>
      <c r="D28" s="40">
        <v>350000</v>
      </c>
      <c r="E28" s="37"/>
      <c r="F28" s="37"/>
      <c r="G28" s="37">
        <f t="shared" si="3"/>
        <v>350000</v>
      </c>
      <c r="H28" s="38">
        <f t="shared" si="0"/>
        <v>20260122</v>
      </c>
      <c r="J28" s="1"/>
      <c r="K28" s="2"/>
    </row>
    <row r="29" spans="1:11" ht="15.75" x14ac:dyDescent="0.25">
      <c r="A29" s="43" t="s">
        <v>33</v>
      </c>
      <c r="B29" s="25"/>
      <c r="C29" s="25"/>
      <c r="D29" s="27"/>
      <c r="E29" s="38">
        <f>SUM(E5:E28)</f>
        <v>2000000</v>
      </c>
      <c r="F29" s="38">
        <f>SUM(F5:F28)</f>
        <v>3000000</v>
      </c>
      <c r="G29" s="64">
        <f>SUM(G5:G28)</f>
        <v>2636000</v>
      </c>
      <c r="H29" s="66">
        <f>H4+E30-G29</f>
        <v>20260122</v>
      </c>
    </row>
    <row r="30" spans="1:11" ht="15.75" x14ac:dyDescent="0.25">
      <c r="A30" s="68" t="s">
        <v>34</v>
      </c>
      <c r="B30" s="69"/>
      <c r="C30" s="44"/>
      <c r="D30" s="45"/>
      <c r="E30" s="70">
        <f>E29+F29</f>
        <v>5000000</v>
      </c>
      <c r="F30" s="71"/>
      <c r="G30" s="65"/>
      <c r="H30" s="67"/>
    </row>
  </sheetData>
  <mergeCells count="6">
    <mergeCell ref="A1:H1"/>
    <mergeCell ref="G29:G30"/>
    <mergeCell ref="H29:H30"/>
    <mergeCell ref="A30:B30"/>
    <mergeCell ref="E30:F30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28" sqref="M28"/>
    </sheetView>
  </sheetViews>
  <sheetFormatPr defaultColWidth="8.85546875" defaultRowHeight="15" x14ac:dyDescent="0.25"/>
  <cols>
    <col min="1" max="1" width="23" style="19" bestFit="1" customWidth="1"/>
    <col min="2" max="2" width="25.42578125" style="19" customWidth="1"/>
    <col min="3" max="3" width="8.42578125" style="19" customWidth="1"/>
    <col min="4" max="4" width="12.85546875" style="19" customWidth="1"/>
    <col min="5" max="6" width="13.5703125" style="19" bestFit="1" customWidth="1"/>
    <col min="7" max="7" width="14.5703125" style="19" customWidth="1"/>
    <col min="8" max="8" width="14.85546875" style="19" bestFit="1" customWidth="1"/>
    <col min="9" max="10" width="8.85546875" style="19"/>
    <col min="11" max="11" width="11.140625" style="19" customWidth="1"/>
    <col min="12" max="16384" width="8.85546875" style="19"/>
  </cols>
  <sheetData>
    <row r="1" spans="1:11" ht="18.75" x14ac:dyDescent="0.25">
      <c r="A1" s="61" t="s">
        <v>35</v>
      </c>
      <c r="B1" s="62"/>
      <c r="C1" s="62"/>
      <c r="D1" s="62"/>
      <c r="E1" s="62"/>
      <c r="F1" s="62"/>
      <c r="G1" s="62"/>
      <c r="H1" s="63"/>
      <c r="I1"/>
      <c r="J1"/>
      <c r="K1"/>
    </row>
    <row r="2" spans="1:11" ht="15.75" x14ac:dyDescent="0.25">
      <c r="A2" s="25" t="s">
        <v>0</v>
      </c>
      <c r="B2" s="26" t="s">
        <v>1</v>
      </c>
      <c r="C2" s="26" t="s">
        <v>2</v>
      </c>
      <c r="D2" s="27" t="s">
        <v>3</v>
      </c>
      <c r="E2" s="72" t="s">
        <v>4</v>
      </c>
      <c r="F2" s="73"/>
      <c r="G2" s="28" t="s">
        <v>5</v>
      </c>
      <c r="H2" s="29" t="s">
        <v>6</v>
      </c>
      <c r="I2"/>
      <c r="J2"/>
      <c r="K2"/>
    </row>
    <row r="3" spans="1:11" ht="15.75" x14ac:dyDescent="0.25">
      <c r="A3" s="25"/>
      <c r="B3" s="26"/>
      <c r="C3" s="26"/>
      <c r="D3" s="27"/>
      <c r="E3" s="28" t="s">
        <v>7</v>
      </c>
      <c r="F3" s="28" t="s">
        <v>8</v>
      </c>
      <c r="G3" s="28"/>
      <c r="H3" s="29"/>
      <c r="I3"/>
      <c r="J3"/>
      <c r="K3"/>
    </row>
    <row r="4" spans="1:11" ht="15.75" x14ac:dyDescent="0.25">
      <c r="A4" s="30" t="s">
        <v>28</v>
      </c>
      <c r="B4" s="30"/>
      <c r="C4" s="30"/>
      <c r="D4" s="31"/>
      <c r="E4" s="30"/>
      <c r="F4" s="30"/>
      <c r="G4" s="30"/>
      <c r="H4" s="32">
        <v>20260122</v>
      </c>
      <c r="I4"/>
      <c r="J4"/>
      <c r="K4"/>
    </row>
    <row r="5" spans="1:11" ht="15.75" x14ac:dyDescent="0.25">
      <c r="A5" s="33">
        <v>45694</v>
      </c>
      <c r="B5" s="34" t="s">
        <v>29</v>
      </c>
      <c r="C5" s="35"/>
      <c r="D5" s="36"/>
      <c r="E5" s="37">
        <v>500000</v>
      </c>
      <c r="F5" s="37"/>
      <c r="G5" s="37"/>
      <c r="H5" s="38">
        <f>H4+E5+F5-G5</f>
        <v>20760122</v>
      </c>
      <c r="I5"/>
      <c r="J5"/>
      <c r="K5"/>
    </row>
    <row r="6" spans="1:11" ht="15.75" x14ac:dyDescent="0.25">
      <c r="A6" s="33">
        <v>45704</v>
      </c>
      <c r="B6" s="34" t="s">
        <v>39</v>
      </c>
      <c r="C6" s="35"/>
      <c r="D6" s="36"/>
      <c r="E6" s="37"/>
      <c r="F6" s="37">
        <v>200000</v>
      </c>
      <c r="G6" s="37"/>
      <c r="H6" s="38">
        <f t="shared" ref="H6:H28" si="0">H5+E6+F6-G6</f>
        <v>20960122</v>
      </c>
      <c r="I6"/>
      <c r="J6"/>
      <c r="K6"/>
    </row>
    <row r="7" spans="1:11" ht="15.75" x14ac:dyDescent="0.25">
      <c r="A7" s="33">
        <v>45704</v>
      </c>
      <c r="B7" s="34" t="s">
        <v>40</v>
      </c>
      <c r="C7" s="35"/>
      <c r="D7" s="36"/>
      <c r="E7" s="37"/>
      <c r="F7" s="37">
        <v>1000000</v>
      </c>
      <c r="G7" s="37"/>
      <c r="H7" s="38">
        <f>H6+E7+F7-G7</f>
        <v>21960122</v>
      </c>
      <c r="I7"/>
      <c r="J7"/>
      <c r="K7"/>
    </row>
    <row r="8" spans="1:11" ht="15.75" x14ac:dyDescent="0.25">
      <c r="A8" s="33">
        <v>45673</v>
      </c>
      <c r="B8" s="46" t="s">
        <v>41</v>
      </c>
      <c r="C8" s="35"/>
      <c r="D8" s="36"/>
      <c r="E8" s="37">
        <v>300000</v>
      </c>
      <c r="F8" s="37"/>
      <c r="G8" s="37"/>
      <c r="H8" s="38">
        <f>H7+E8+F8-G8</f>
        <v>22260122</v>
      </c>
      <c r="I8"/>
      <c r="J8"/>
      <c r="K8"/>
    </row>
    <row r="9" spans="1:11" ht="15.75" x14ac:dyDescent="0.25">
      <c r="A9" s="33"/>
      <c r="B9" s="46"/>
      <c r="C9" s="35"/>
      <c r="D9" s="36"/>
      <c r="E9" s="37"/>
      <c r="F9" s="37"/>
      <c r="G9" s="37"/>
      <c r="H9" s="38">
        <f t="shared" ref="H9:H12" si="1">H8+E9+F9-G9</f>
        <v>22260122</v>
      </c>
      <c r="I9"/>
      <c r="J9"/>
      <c r="K9"/>
    </row>
    <row r="10" spans="1:11" ht="15.75" x14ac:dyDescent="0.25">
      <c r="A10" s="33"/>
      <c r="B10" s="5"/>
      <c r="C10" s="35"/>
      <c r="D10" s="36"/>
      <c r="E10" s="37"/>
      <c r="F10" s="37"/>
      <c r="G10" s="37"/>
      <c r="H10" s="38">
        <f t="shared" si="1"/>
        <v>22260122</v>
      </c>
      <c r="I10"/>
      <c r="J10"/>
      <c r="K10"/>
    </row>
    <row r="11" spans="1:11" ht="15.75" x14ac:dyDescent="0.25">
      <c r="A11" s="33"/>
      <c r="B11" s="5"/>
      <c r="C11" s="47"/>
      <c r="D11" s="48"/>
      <c r="E11" s="49"/>
      <c r="F11" s="6"/>
      <c r="G11" s="6">
        <f>C11*D11</f>
        <v>0</v>
      </c>
      <c r="H11" s="38">
        <f t="shared" si="1"/>
        <v>22260122</v>
      </c>
      <c r="I11"/>
      <c r="J11"/>
      <c r="K11"/>
    </row>
    <row r="12" spans="1:11" ht="15.75" x14ac:dyDescent="0.25">
      <c r="A12" s="41"/>
      <c r="B12" s="5"/>
      <c r="C12" s="47"/>
      <c r="D12" s="48"/>
      <c r="E12" s="49"/>
      <c r="F12" s="6"/>
      <c r="G12" s="6">
        <f t="shared" ref="G12" si="2">C12*D12</f>
        <v>0</v>
      </c>
      <c r="H12" s="38">
        <f t="shared" si="1"/>
        <v>22260122</v>
      </c>
      <c r="I12"/>
      <c r="J12"/>
      <c r="K12"/>
    </row>
    <row r="13" spans="1:11" ht="15.75" x14ac:dyDescent="0.25">
      <c r="A13" s="41"/>
      <c r="B13" s="46"/>
      <c r="C13" s="47"/>
      <c r="D13" s="48"/>
      <c r="E13" s="49"/>
      <c r="F13" s="6"/>
      <c r="G13" s="6">
        <f>C13*D13</f>
        <v>0</v>
      </c>
      <c r="H13" s="38">
        <f>H12+E13+F13-G13</f>
        <v>22260122</v>
      </c>
      <c r="I13"/>
      <c r="J13"/>
      <c r="K13"/>
    </row>
    <row r="14" spans="1:11" ht="15.75" x14ac:dyDescent="0.25">
      <c r="A14" s="42"/>
      <c r="B14" s="5"/>
      <c r="C14" s="5"/>
      <c r="D14" s="53"/>
      <c r="E14" s="49"/>
      <c r="F14" s="6"/>
      <c r="G14" s="6">
        <f>C14*D14</f>
        <v>0</v>
      </c>
      <c r="H14" s="38">
        <f t="shared" si="0"/>
        <v>22260122</v>
      </c>
      <c r="I14"/>
      <c r="J14"/>
      <c r="K14"/>
    </row>
    <row r="15" spans="1:11" ht="15.75" x14ac:dyDescent="0.25">
      <c r="A15" s="42" t="s">
        <v>23</v>
      </c>
      <c r="B15" s="5" t="s">
        <v>11</v>
      </c>
      <c r="C15" s="5">
        <v>5</v>
      </c>
      <c r="D15" s="53">
        <v>120000</v>
      </c>
      <c r="E15" s="49"/>
      <c r="F15" s="6"/>
      <c r="G15" s="6">
        <f t="shared" ref="G15:G28" si="3">C15*D15</f>
        <v>600000</v>
      </c>
      <c r="H15" s="38">
        <f t="shared" si="0"/>
        <v>21660122</v>
      </c>
      <c r="I15"/>
      <c r="J15" s="1" t="s">
        <v>16</v>
      </c>
      <c r="K15" s="2">
        <f>SUM(G14:G21)</f>
        <v>960000</v>
      </c>
    </row>
    <row r="16" spans="1:11" ht="15.75" x14ac:dyDescent="0.25">
      <c r="A16" s="42">
        <v>45704</v>
      </c>
      <c r="B16" s="5" t="s">
        <v>9</v>
      </c>
      <c r="C16" s="5">
        <v>10</v>
      </c>
      <c r="D16" s="53">
        <v>16000</v>
      </c>
      <c r="E16" s="49"/>
      <c r="F16" s="6"/>
      <c r="G16" s="6">
        <f t="shared" si="3"/>
        <v>160000</v>
      </c>
      <c r="H16" s="38">
        <f t="shared" si="0"/>
        <v>21500122</v>
      </c>
      <c r="I16"/>
      <c r="J16" s="1" t="s">
        <v>19</v>
      </c>
      <c r="K16" s="2">
        <f>SUM(G23:G28)</f>
        <v>0</v>
      </c>
    </row>
    <row r="17" spans="1:11" ht="15.75" x14ac:dyDescent="0.25">
      <c r="A17" s="42"/>
      <c r="B17" s="5" t="s">
        <v>12</v>
      </c>
      <c r="C17" s="5">
        <v>2</v>
      </c>
      <c r="D17" s="53">
        <v>14000</v>
      </c>
      <c r="E17" s="49"/>
      <c r="F17" s="6"/>
      <c r="G17" s="6">
        <f t="shared" si="3"/>
        <v>28000</v>
      </c>
      <c r="H17" s="38">
        <f t="shared" si="0"/>
        <v>21472122</v>
      </c>
      <c r="I17"/>
      <c r="J17" s="1"/>
      <c r="K17" s="2"/>
    </row>
    <row r="18" spans="1:11" ht="15.75" x14ac:dyDescent="0.25">
      <c r="A18" s="42"/>
      <c r="B18" s="5" t="s">
        <v>13</v>
      </c>
      <c r="C18" s="5">
        <v>5</v>
      </c>
      <c r="D18" s="53">
        <v>14000</v>
      </c>
      <c r="E18" s="49"/>
      <c r="F18" s="6"/>
      <c r="G18" s="6">
        <f t="shared" si="3"/>
        <v>70000</v>
      </c>
      <c r="H18" s="38">
        <f t="shared" si="0"/>
        <v>21402122</v>
      </c>
      <c r="I18"/>
      <c r="J18" s="1"/>
      <c r="K18" s="2"/>
    </row>
    <row r="19" spans="1:11" ht="15.75" x14ac:dyDescent="0.25">
      <c r="A19" s="42"/>
      <c r="B19" s="5" t="s">
        <v>21</v>
      </c>
      <c r="C19" s="5">
        <v>1</v>
      </c>
      <c r="D19" s="53">
        <v>50000</v>
      </c>
      <c r="E19" s="49"/>
      <c r="F19" s="6"/>
      <c r="G19" s="6">
        <f t="shared" si="3"/>
        <v>50000</v>
      </c>
      <c r="H19" s="38">
        <f t="shared" si="0"/>
        <v>21352122</v>
      </c>
      <c r="I19"/>
      <c r="J19" s="1"/>
      <c r="K19" s="2"/>
    </row>
    <row r="20" spans="1:11" ht="15.75" x14ac:dyDescent="0.25">
      <c r="A20" s="42"/>
      <c r="B20" s="5" t="s">
        <v>10</v>
      </c>
      <c r="C20" s="5">
        <v>1</v>
      </c>
      <c r="D20" s="53">
        <v>32000</v>
      </c>
      <c r="E20" s="49"/>
      <c r="F20" s="6"/>
      <c r="G20" s="6">
        <f t="shared" si="3"/>
        <v>32000</v>
      </c>
      <c r="H20" s="38">
        <f t="shared" si="0"/>
        <v>21320122</v>
      </c>
      <c r="I20"/>
      <c r="J20" s="1"/>
      <c r="K20" s="2"/>
    </row>
    <row r="21" spans="1:11" ht="15.75" x14ac:dyDescent="0.25">
      <c r="A21" s="42"/>
      <c r="B21" s="5" t="s">
        <v>22</v>
      </c>
      <c r="C21" s="5">
        <v>1</v>
      </c>
      <c r="D21" s="48">
        <v>20000</v>
      </c>
      <c r="E21" s="49"/>
      <c r="F21" s="6"/>
      <c r="G21" s="6">
        <f t="shared" si="3"/>
        <v>20000</v>
      </c>
      <c r="H21" s="38">
        <f t="shared" si="0"/>
        <v>21300122</v>
      </c>
      <c r="I21"/>
      <c r="J21" s="1"/>
      <c r="K21" s="2"/>
    </row>
    <row r="22" spans="1:11" ht="15.75" x14ac:dyDescent="0.25">
      <c r="A22" s="42"/>
      <c r="B22" s="5"/>
      <c r="C22"/>
      <c r="D22" s="48"/>
      <c r="E22" s="49"/>
      <c r="F22" s="6"/>
      <c r="G22" s="6"/>
      <c r="H22" s="38"/>
      <c r="I22"/>
      <c r="J22" s="1"/>
      <c r="K22" s="2"/>
    </row>
    <row r="23" spans="1:11" ht="15.75" x14ac:dyDescent="0.25">
      <c r="A23" s="42"/>
      <c r="B23" s="5"/>
      <c r="C23" s="5"/>
      <c r="D23" s="53"/>
      <c r="E23" s="49"/>
      <c r="F23" s="6"/>
      <c r="G23" s="6">
        <f t="shared" si="3"/>
        <v>0</v>
      </c>
      <c r="H23" s="38">
        <f>H21+E23+F23-G23</f>
        <v>21300122</v>
      </c>
      <c r="I23"/>
      <c r="J23" s="1"/>
      <c r="K23" s="2"/>
    </row>
    <row r="24" spans="1:11" ht="15.75" x14ac:dyDescent="0.25">
      <c r="A24" s="42"/>
      <c r="B24" s="5"/>
      <c r="C24" s="5"/>
      <c r="D24" s="53"/>
      <c r="E24" s="49"/>
      <c r="F24" s="6"/>
      <c r="G24" s="6">
        <f t="shared" si="3"/>
        <v>0</v>
      </c>
      <c r="H24" s="38">
        <f t="shared" si="0"/>
        <v>21300122</v>
      </c>
      <c r="I24"/>
      <c r="J24" s="1"/>
      <c r="K24" s="2"/>
    </row>
    <row r="25" spans="1:11" ht="15.75" x14ac:dyDescent="0.25">
      <c r="A25" s="42"/>
      <c r="B25" s="5"/>
      <c r="C25" s="5"/>
      <c r="D25" s="53"/>
      <c r="E25" s="49"/>
      <c r="F25" s="6"/>
      <c r="G25" s="6">
        <f t="shared" si="3"/>
        <v>0</v>
      </c>
      <c r="H25" s="38">
        <f t="shared" si="0"/>
        <v>21300122</v>
      </c>
      <c r="I25"/>
      <c r="J25" s="1"/>
      <c r="K25" s="2"/>
    </row>
    <row r="26" spans="1:11" ht="15.75" x14ac:dyDescent="0.25">
      <c r="A26" s="42"/>
      <c r="B26" s="5"/>
      <c r="C26" s="5"/>
      <c r="D26" s="53"/>
      <c r="E26" s="49"/>
      <c r="F26" s="6"/>
      <c r="G26" s="6">
        <f t="shared" si="3"/>
        <v>0</v>
      </c>
      <c r="H26" s="38">
        <f t="shared" si="0"/>
        <v>21300122</v>
      </c>
      <c r="I26"/>
      <c r="J26" s="1"/>
      <c r="K26" s="2"/>
    </row>
    <row r="27" spans="1:11" ht="15.75" x14ac:dyDescent="0.25">
      <c r="A27" s="42"/>
      <c r="B27" s="5"/>
      <c r="C27" s="5"/>
      <c r="D27" s="53"/>
      <c r="E27" s="49"/>
      <c r="F27" s="6"/>
      <c r="G27" s="6">
        <f t="shared" si="3"/>
        <v>0</v>
      </c>
      <c r="H27" s="38">
        <f t="shared" si="0"/>
        <v>21300122</v>
      </c>
      <c r="I27"/>
      <c r="J27" s="1"/>
      <c r="K27" s="2"/>
    </row>
    <row r="28" spans="1:11" ht="15.75" x14ac:dyDescent="0.25">
      <c r="A28" s="42"/>
      <c r="B28" s="5"/>
      <c r="C28" s="39"/>
      <c r="D28" s="40"/>
      <c r="E28" s="37"/>
      <c r="F28" s="37"/>
      <c r="G28" s="37">
        <f t="shared" si="3"/>
        <v>0</v>
      </c>
      <c r="H28" s="38">
        <f t="shared" si="0"/>
        <v>21300122</v>
      </c>
      <c r="I28"/>
      <c r="J28" s="1"/>
      <c r="K28" s="2"/>
    </row>
    <row r="29" spans="1:11" ht="15.75" x14ac:dyDescent="0.25">
      <c r="A29" s="43" t="s">
        <v>42</v>
      </c>
      <c r="B29" s="25"/>
      <c r="C29" s="25"/>
      <c r="D29" s="27"/>
      <c r="E29" s="38">
        <f>SUM(E5:E28)</f>
        <v>800000</v>
      </c>
      <c r="F29" s="38">
        <f>SUM(F5:F28)</f>
        <v>1200000</v>
      </c>
      <c r="G29" s="64">
        <f>SUM(G5:G28)</f>
        <v>960000</v>
      </c>
      <c r="H29" s="66">
        <f>H4+E30-G29</f>
        <v>21300122</v>
      </c>
      <c r="I29"/>
      <c r="J29"/>
      <c r="K29"/>
    </row>
    <row r="30" spans="1:11" ht="15.75" x14ac:dyDescent="0.25">
      <c r="A30" s="68" t="s">
        <v>43</v>
      </c>
      <c r="B30" s="69"/>
      <c r="C30" s="44"/>
      <c r="D30" s="45"/>
      <c r="E30" s="70">
        <f>E29+F29</f>
        <v>2000000</v>
      </c>
      <c r="F30" s="71"/>
      <c r="G30" s="65"/>
      <c r="H30" s="67"/>
      <c r="I30"/>
      <c r="J30"/>
      <c r="K30"/>
    </row>
    <row r="31" spans="1:11" x14ac:dyDescent="0.25">
      <c r="A31"/>
      <c r="B31"/>
      <c r="C31" s="3"/>
      <c r="D31" s="4"/>
      <c r="E31"/>
      <c r="F31"/>
      <c r="G31"/>
      <c r="H31"/>
      <c r="I31"/>
      <c r="J31"/>
      <c r="K31"/>
    </row>
  </sheetData>
  <mergeCells count="6">
    <mergeCell ref="G29:G30"/>
    <mergeCell ref="H29:H30"/>
    <mergeCell ref="A30:B30"/>
    <mergeCell ref="E30:F30"/>
    <mergeCell ref="A1:H1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sqref="A1:K46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74" t="s">
        <v>36</v>
      </c>
      <c r="B1" s="74"/>
      <c r="C1" s="74"/>
      <c r="D1" s="74"/>
      <c r="E1" s="74"/>
      <c r="F1" s="74"/>
      <c r="G1" s="74"/>
      <c r="H1" s="74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25</v>
      </c>
      <c r="B4" s="50"/>
      <c r="C4" s="50"/>
      <c r="D4" s="51"/>
      <c r="E4" s="50"/>
      <c r="F4" s="50"/>
      <c r="G4" s="50"/>
      <c r="H4" s="14">
        <v>21300122</v>
      </c>
    </row>
    <row r="5" spans="1:11" ht="15.75" x14ac:dyDescent="0.25">
      <c r="A5" s="21">
        <v>45698</v>
      </c>
      <c r="B5" s="8" t="s">
        <v>29</v>
      </c>
      <c r="C5" s="15"/>
      <c r="D5" s="16"/>
      <c r="E5" s="17">
        <v>500000</v>
      </c>
      <c r="F5" s="17"/>
      <c r="G5" s="17"/>
      <c r="H5" s="54">
        <f>H4+E5+F5-G5</f>
        <v>21800122</v>
      </c>
    </row>
    <row r="6" spans="1:11" ht="15.75" x14ac:dyDescent="0.25">
      <c r="A6" s="21">
        <v>45731</v>
      </c>
      <c r="B6" s="8" t="s">
        <v>44</v>
      </c>
      <c r="C6" s="15"/>
      <c r="D6" s="16"/>
      <c r="E6" s="17"/>
      <c r="F6" s="17">
        <v>250000</v>
      </c>
      <c r="G6" s="17"/>
      <c r="H6" s="54">
        <f t="shared" ref="H6:H41" si="0">H5+E6+F6-G6</f>
        <v>22050122</v>
      </c>
    </row>
    <row r="7" spans="1:11" ht="15.75" x14ac:dyDescent="0.25">
      <c r="A7" s="21">
        <v>45745</v>
      </c>
      <c r="B7" s="8" t="s">
        <v>46</v>
      </c>
      <c r="C7" s="15"/>
      <c r="D7" s="16"/>
      <c r="E7" s="17">
        <v>1500000</v>
      </c>
      <c r="F7" s="17"/>
      <c r="G7" s="17"/>
      <c r="H7" s="54">
        <f t="shared" si="0"/>
        <v>23550122</v>
      </c>
    </row>
    <row r="8" spans="1:11" ht="15.75" x14ac:dyDescent="0.25">
      <c r="A8" s="21"/>
      <c r="B8" s="8" t="s">
        <v>47</v>
      </c>
      <c r="C8" s="15"/>
      <c r="D8" s="16"/>
      <c r="E8" s="17"/>
      <c r="F8" s="17">
        <v>300000</v>
      </c>
      <c r="G8" s="17"/>
      <c r="H8" s="54">
        <f t="shared" si="0"/>
        <v>23850122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23850122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23850122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23850122</v>
      </c>
    </row>
    <row r="12" spans="1:11" ht="15.75" x14ac:dyDescent="0.25">
      <c r="A12" s="22">
        <v>45718</v>
      </c>
      <c r="B12" s="19" t="s">
        <v>11</v>
      </c>
      <c r="C12" s="19">
        <v>5</v>
      </c>
      <c r="D12" s="20">
        <v>120000</v>
      </c>
      <c r="E12" s="17"/>
      <c r="F12" s="17"/>
      <c r="G12" s="17">
        <f>C12*D12</f>
        <v>600000</v>
      </c>
      <c r="H12" s="54">
        <f t="shared" si="0"/>
        <v>23250122</v>
      </c>
    </row>
    <row r="13" spans="1:11" ht="15.75" x14ac:dyDescent="0.25">
      <c r="A13" s="22"/>
      <c r="B13" s="19" t="s">
        <v>9</v>
      </c>
      <c r="C13" s="19">
        <v>10</v>
      </c>
      <c r="D13" s="20">
        <v>16000</v>
      </c>
      <c r="E13" s="17"/>
      <c r="F13" s="17"/>
      <c r="G13" s="17">
        <f>C13*D13</f>
        <v>160000</v>
      </c>
      <c r="H13" s="54">
        <f t="shared" si="0"/>
        <v>23090122</v>
      </c>
    </row>
    <row r="14" spans="1:11" ht="15.75" x14ac:dyDescent="0.25">
      <c r="A14" s="22"/>
      <c r="B14" s="19" t="s">
        <v>12</v>
      </c>
      <c r="C14" s="19">
        <v>2</v>
      </c>
      <c r="D14" s="20">
        <v>14000</v>
      </c>
      <c r="E14" s="17"/>
      <c r="F14" s="17"/>
      <c r="G14" s="17">
        <f>C14*D14</f>
        <v>28000</v>
      </c>
      <c r="H14" s="54">
        <f t="shared" si="0"/>
        <v>23062122</v>
      </c>
    </row>
    <row r="15" spans="1:11" ht="15.75" x14ac:dyDescent="0.25">
      <c r="A15" s="22"/>
      <c r="B15" s="19" t="s">
        <v>13</v>
      </c>
      <c r="C15" s="19">
        <v>5</v>
      </c>
      <c r="D15" s="20">
        <v>14000</v>
      </c>
      <c r="E15" s="17"/>
      <c r="F15" s="17"/>
      <c r="G15" s="17">
        <f t="shared" si="1"/>
        <v>70000</v>
      </c>
      <c r="H15" s="54">
        <f t="shared" si="0"/>
        <v>22992122</v>
      </c>
      <c r="J15" s="1" t="s">
        <v>16</v>
      </c>
      <c r="K15" s="2">
        <f>SUM(G10:G23)</f>
        <v>1358000</v>
      </c>
    </row>
    <row r="16" spans="1:11" ht="15.75" x14ac:dyDescent="0.25">
      <c r="A16" s="22"/>
      <c r="B16" s="19" t="s">
        <v>21</v>
      </c>
      <c r="C16" s="19">
        <v>1</v>
      </c>
      <c r="D16" s="20">
        <v>50000</v>
      </c>
      <c r="E16" s="17"/>
      <c r="F16" s="17"/>
      <c r="G16" s="17">
        <f t="shared" si="1"/>
        <v>50000</v>
      </c>
      <c r="H16" s="54">
        <f t="shared" si="0"/>
        <v>22942122</v>
      </c>
      <c r="J16" s="1" t="s">
        <v>19</v>
      </c>
      <c r="K16" s="2">
        <f>SUM(G24:G29)</f>
        <v>936000</v>
      </c>
    </row>
    <row r="17" spans="1:11" ht="15.75" x14ac:dyDescent="0.25">
      <c r="A17" s="22"/>
      <c r="B17" s="19" t="s">
        <v>48</v>
      </c>
      <c r="C17" s="19">
        <v>1</v>
      </c>
      <c r="D17" s="20">
        <v>60000</v>
      </c>
      <c r="E17" s="17"/>
      <c r="F17" s="17"/>
      <c r="G17" s="17">
        <f t="shared" si="1"/>
        <v>60000</v>
      </c>
      <c r="H17" s="54">
        <f t="shared" si="0"/>
        <v>22882122</v>
      </c>
      <c r="J17" s="1" t="s">
        <v>20</v>
      </c>
      <c r="K17" s="2">
        <f>SUM(G30:G35)</f>
        <v>836000</v>
      </c>
    </row>
    <row r="18" spans="1:11" ht="15.75" x14ac:dyDescent="0.25">
      <c r="A18" s="22"/>
      <c r="B18" s="19" t="s">
        <v>22</v>
      </c>
      <c r="C18" s="19">
        <v>1</v>
      </c>
      <c r="D18" s="20">
        <v>20000</v>
      </c>
      <c r="E18" s="17"/>
      <c r="F18" s="17"/>
      <c r="G18" s="17">
        <f t="shared" si="1"/>
        <v>20000</v>
      </c>
      <c r="H18" s="54">
        <f t="shared" si="0"/>
        <v>22862122</v>
      </c>
      <c r="J18" s="1" t="s">
        <v>17</v>
      </c>
      <c r="K18" s="2">
        <f>SUM(G36:G41)</f>
        <v>0</v>
      </c>
    </row>
    <row r="19" spans="1:11" ht="15.75" x14ac:dyDescent="0.25">
      <c r="A19" s="22"/>
      <c r="B19" s="19" t="s">
        <v>27</v>
      </c>
      <c r="C19" s="19">
        <v>1</v>
      </c>
      <c r="D19" s="20">
        <v>350000</v>
      </c>
      <c r="E19" s="17"/>
      <c r="F19" s="17"/>
      <c r="G19" s="17">
        <f t="shared" si="1"/>
        <v>350000</v>
      </c>
      <c r="H19" s="54">
        <f t="shared" si="0"/>
        <v>22512122</v>
      </c>
      <c r="J19" s="1" t="s">
        <v>26</v>
      </c>
      <c r="K19" s="2"/>
    </row>
    <row r="20" spans="1:11" ht="15.75" x14ac:dyDescent="0.25">
      <c r="A20" s="22"/>
      <c r="B20" s="19" t="s">
        <v>49</v>
      </c>
      <c r="C20" s="19">
        <v>1</v>
      </c>
      <c r="D20" s="20">
        <v>10000</v>
      </c>
      <c r="E20" s="17"/>
      <c r="F20" s="17"/>
      <c r="G20" s="17">
        <f t="shared" si="1"/>
        <v>10000</v>
      </c>
      <c r="H20" s="54">
        <f t="shared" si="0"/>
        <v>22502122</v>
      </c>
      <c r="J20" s="7" t="s">
        <v>14</v>
      </c>
      <c r="K20" s="56">
        <f>SUM(K15:K19)</f>
        <v>3130000</v>
      </c>
    </row>
    <row r="21" spans="1:11" ht="15.75" x14ac:dyDescent="0.25">
      <c r="A21" s="22"/>
      <c r="B21" s="19" t="s">
        <v>50</v>
      </c>
      <c r="C21" s="19">
        <v>1</v>
      </c>
      <c r="D21" s="20">
        <v>10000</v>
      </c>
      <c r="E21" s="17"/>
      <c r="F21" s="17"/>
      <c r="G21" s="17">
        <f t="shared" si="1"/>
        <v>10000</v>
      </c>
      <c r="H21" s="54">
        <f t="shared" si="0"/>
        <v>22492122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22492122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22492122</v>
      </c>
    </row>
    <row r="24" spans="1:11" ht="15.75" x14ac:dyDescent="0.25">
      <c r="A24" s="21">
        <v>45725</v>
      </c>
      <c r="B24" s="19" t="s">
        <v>11</v>
      </c>
      <c r="C24" s="5">
        <v>5</v>
      </c>
      <c r="D24" s="53">
        <v>120000</v>
      </c>
      <c r="E24" s="17"/>
      <c r="F24" s="17"/>
      <c r="G24" s="17">
        <f t="shared" si="1"/>
        <v>600000</v>
      </c>
      <c r="H24" s="54">
        <f t="shared" si="0"/>
        <v>21892122</v>
      </c>
    </row>
    <row r="25" spans="1:11" ht="15.75" x14ac:dyDescent="0.25">
      <c r="A25" s="22"/>
      <c r="B25" s="19" t="s">
        <v>9</v>
      </c>
      <c r="C25" s="5">
        <v>10</v>
      </c>
      <c r="D25" s="53">
        <v>16000</v>
      </c>
      <c r="E25" s="17"/>
      <c r="F25" s="17"/>
      <c r="G25" s="17">
        <f t="shared" si="1"/>
        <v>160000</v>
      </c>
      <c r="H25" s="54">
        <f t="shared" si="0"/>
        <v>21732122</v>
      </c>
    </row>
    <row r="26" spans="1:11" ht="15.75" x14ac:dyDescent="0.25">
      <c r="A26" s="22"/>
      <c r="B26" s="19" t="s">
        <v>12</v>
      </c>
      <c r="C26" s="5">
        <v>2</v>
      </c>
      <c r="D26" s="53">
        <v>13000</v>
      </c>
      <c r="E26" s="17"/>
      <c r="F26" s="17"/>
      <c r="G26" s="17">
        <f t="shared" si="1"/>
        <v>26000</v>
      </c>
      <c r="H26" s="54">
        <f t="shared" si="0"/>
        <v>21706122</v>
      </c>
    </row>
    <row r="27" spans="1:11" ht="15.75" x14ac:dyDescent="0.25">
      <c r="A27" s="22"/>
      <c r="B27" s="19" t="s">
        <v>13</v>
      </c>
      <c r="C27" s="5">
        <v>5</v>
      </c>
      <c r="D27" s="53">
        <v>14000</v>
      </c>
      <c r="E27" s="17"/>
      <c r="F27" s="17"/>
      <c r="G27" s="17">
        <f t="shared" si="1"/>
        <v>70000</v>
      </c>
      <c r="H27" s="54">
        <f t="shared" si="0"/>
        <v>21636122</v>
      </c>
    </row>
    <row r="28" spans="1:11" ht="15.75" x14ac:dyDescent="0.25">
      <c r="A28" s="22"/>
      <c r="B28" s="19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21586122</v>
      </c>
    </row>
    <row r="29" spans="1:11" ht="15.75" x14ac:dyDescent="0.25">
      <c r="A29" s="22"/>
      <c r="B29" s="19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21556122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21556122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21556122</v>
      </c>
    </row>
    <row r="32" spans="1:11" ht="15.75" x14ac:dyDescent="0.25">
      <c r="A32" s="22">
        <v>45739</v>
      </c>
      <c r="B32" s="19" t="s">
        <v>11</v>
      </c>
      <c r="C32">
        <v>5</v>
      </c>
      <c r="D32" s="20">
        <v>120000</v>
      </c>
      <c r="E32" s="17"/>
      <c r="F32" s="17"/>
      <c r="G32" s="17">
        <f t="shared" si="1"/>
        <v>600000</v>
      </c>
      <c r="H32" s="54">
        <f t="shared" si="0"/>
        <v>20956122</v>
      </c>
    </row>
    <row r="33" spans="1:8" ht="15.75" x14ac:dyDescent="0.25">
      <c r="A33" s="22"/>
      <c r="B33" s="19" t="s">
        <v>9</v>
      </c>
      <c r="C33">
        <v>10</v>
      </c>
      <c r="D33" s="20">
        <v>16000</v>
      </c>
      <c r="E33" s="17"/>
      <c r="F33" s="17"/>
      <c r="G33" s="17">
        <f t="shared" si="1"/>
        <v>160000</v>
      </c>
      <c r="H33" s="54">
        <f t="shared" si="0"/>
        <v>20796122</v>
      </c>
    </row>
    <row r="34" spans="1:8" ht="15.75" x14ac:dyDescent="0.25">
      <c r="A34" s="22"/>
      <c r="B34" s="19" t="s">
        <v>12</v>
      </c>
      <c r="C34">
        <v>2</v>
      </c>
      <c r="D34" s="20">
        <v>13000</v>
      </c>
      <c r="E34" s="17"/>
      <c r="F34" s="17"/>
      <c r="G34" s="17">
        <f t="shared" si="1"/>
        <v>26000</v>
      </c>
      <c r="H34" s="54">
        <f t="shared" si="0"/>
        <v>20770122</v>
      </c>
    </row>
    <row r="35" spans="1:8" ht="15.75" x14ac:dyDescent="0.25">
      <c r="A35" s="22"/>
      <c r="B35" s="19" t="s">
        <v>21</v>
      </c>
      <c r="C35">
        <v>1</v>
      </c>
      <c r="D35" s="20">
        <v>50000</v>
      </c>
      <c r="E35" s="52"/>
      <c r="F35" s="17"/>
      <c r="G35" s="17">
        <f t="shared" si="1"/>
        <v>50000</v>
      </c>
      <c r="H35" s="54">
        <f t="shared" si="0"/>
        <v>20720122</v>
      </c>
    </row>
    <row r="36" spans="1:8" ht="15.75" x14ac:dyDescent="0.25">
      <c r="A36" s="21"/>
      <c r="B36" s="19" t="s">
        <v>13</v>
      </c>
      <c r="C36">
        <v>5</v>
      </c>
      <c r="D36" s="20">
        <v>0</v>
      </c>
      <c r="E36" s="17"/>
      <c r="F36" s="17"/>
      <c r="G36" s="17">
        <f t="shared" si="1"/>
        <v>0</v>
      </c>
      <c r="H36" s="54">
        <f t="shared" si="0"/>
        <v>20720122</v>
      </c>
    </row>
    <row r="37" spans="1:8" ht="15.75" x14ac:dyDescent="0.25">
      <c r="A37" s="22"/>
      <c r="B37" s="19"/>
      <c r="C37" s="19"/>
      <c r="D37" s="20"/>
      <c r="E37" s="17"/>
      <c r="F37" s="17"/>
      <c r="G37" s="17"/>
      <c r="H37" s="54">
        <f t="shared" si="0"/>
        <v>20720122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20720122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20720122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20720122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20720122</v>
      </c>
    </row>
    <row r="42" spans="1:8" ht="15.75" x14ac:dyDescent="0.25">
      <c r="A42" s="23" t="s">
        <v>37</v>
      </c>
      <c r="B42" s="9"/>
      <c r="C42" s="9"/>
      <c r="D42" s="11"/>
      <c r="E42" s="18">
        <f>SUM(E5:E41)</f>
        <v>2000000</v>
      </c>
      <c r="F42" s="18">
        <f>SUM(F5:F41)</f>
        <v>550000</v>
      </c>
      <c r="G42" s="75">
        <f>SUM(G10:G41)</f>
        <v>3130000</v>
      </c>
      <c r="H42" s="75">
        <f>H4+E43-G42</f>
        <v>20720122</v>
      </c>
    </row>
    <row r="43" spans="1:8" ht="15.75" x14ac:dyDescent="0.25">
      <c r="A43" s="76" t="s">
        <v>38</v>
      </c>
      <c r="B43" s="76"/>
      <c r="C43" s="23"/>
      <c r="D43" s="24"/>
      <c r="E43" s="77">
        <f>E42+F42</f>
        <v>2550000</v>
      </c>
      <c r="F43" s="77"/>
      <c r="G43" s="75"/>
      <c r="H43" s="75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2" workbookViewId="0">
      <selection sqref="A1:K45"/>
    </sheetView>
  </sheetViews>
  <sheetFormatPr defaultRowHeight="15" x14ac:dyDescent="0.25"/>
  <cols>
    <col min="1" max="1" width="23" bestFit="1" customWidth="1"/>
    <col min="2" max="2" width="15.42578125" bestFit="1" customWidth="1"/>
    <col min="3" max="3" width="9.42578125" customWidth="1"/>
    <col min="4" max="4" width="9.7109375" customWidth="1"/>
    <col min="5" max="5" width="13.5703125" bestFit="1" customWidth="1"/>
    <col min="6" max="6" width="11.42578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4" t="s">
        <v>53</v>
      </c>
      <c r="B1" s="74"/>
      <c r="C1" s="74"/>
      <c r="D1" s="74"/>
      <c r="E1" s="74"/>
      <c r="F1" s="74"/>
      <c r="G1" s="74"/>
      <c r="H1" s="74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54</v>
      </c>
      <c r="B4" s="50"/>
      <c r="C4" s="50"/>
      <c r="D4" s="51"/>
      <c r="E4" s="50"/>
      <c r="F4" s="50"/>
      <c r="G4" s="50"/>
      <c r="H4" s="14">
        <v>20720122</v>
      </c>
    </row>
    <row r="5" spans="1:11" ht="15.75" x14ac:dyDescent="0.25">
      <c r="A5" s="21">
        <v>45748</v>
      </c>
      <c r="B5" s="8" t="s">
        <v>55</v>
      </c>
      <c r="C5" s="15"/>
      <c r="D5" s="16"/>
      <c r="E5" s="17">
        <v>1000000</v>
      </c>
      <c r="F5" s="17"/>
      <c r="G5" s="17"/>
      <c r="H5" s="54">
        <f>H4+E5+F5-G5</f>
        <v>21720122</v>
      </c>
    </row>
    <row r="6" spans="1:11" ht="15.75" x14ac:dyDescent="0.25">
      <c r="A6" s="21">
        <v>45756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1" si="0">H5+E6+F6-G6</f>
        <v>22220122</v>
      </c>
    </row>
    <row r="7" spans="1:11" ht="15.75" x14ac:dyDescent="0.25">
      <c r="A7" s="21">
        <v>45760</v>
      </c>
      <c r="B7" s="8" t="s">
        <v>44</v>
      </c>
      <c r="C7" s="15"/>
      <c r="D7" s="16"/>
      <c r="E7" s="17"/>
      <c r="F7" s="17">
        <v>200000</v>
      </c>
      <c r="G7" s="17"/>
      <c r="H7" s="54">
        <f t="shared" si="0"/>
        <v>22420122</v>
      </c>
    </row>
    <row r="8" spans="1:11" ht="15.75" x14ac:dyDescent="0.25">
      <c r="A8" s="21">
        <v>45775</v>
      </c>
      <c r="B8" s="8" t="s">
        <v>47</v>
      </c>
      <c r="C8" s="15"/>
      <c r="D8" s="16"/>
      <c r="E8" s="17">
        <v>300000</v>
      </c>
      <c r="F8" s="17"/>
      <c r="G8" s="17"/>
      <c r="H8" s="54">
        <f t="shared" si="0"/>
        <v>22720122</v>
      </c>
    </row>
    <row r="9" spans="1:11" ht="15.75" x14ac:dyDescent="0.25">
      <c r="A9" s="21"/>
      <c r="B9" s="8" t="s">
        <v>56</v>
      </c>
      <c r="C9" s="15"/>
      <c r="D9" s="16"/>
      <c r="E9" s="17">
        <v>1500000</v>
      </c>
      <c r="F9" s="17"/>
      <c r="G9" s="17"/>
      <c r="H9" s="54">
        <f t="shared" si="0"/>
        <v>24220122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24220122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24220122</v>
      </c>
    </row>
    <row r="12" spans="1:11" ht="15.75" x14ac:dyDescent="0.25">
      <c r="A12" s="22">
        <v>45760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23470122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23278122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23198122</v>
      </c>
    </row>
    <row r="15" spans="1:11" ht="15.75" x14ac:dyDescent="0.25">
      <c r="A15" s="22"/>
      <c r="B15" s="5" t="s">
        <v>13</v>
      </c>
      <c r="C15" s="5">
        <v>6</v>
      </c>
      <c r="D15" s="53">
        <v>14000</v>
      </c>
      <c r="E15" s="17"/>
      <c r="F15" s="17"/>
      <c r="G15" s="17">
        <f t="shared" si="1"/>
        <v>84000</v>
      </c>
      <c r="H15" s="54">
        <f t="shared" si="0"/>
        <v>23114122</v>
      </c>
      <c r="J15" s="1" t="s">
        <v>16</v>
      </c>
      <c r="K15" s="2">
        <f>SUM(G10:G23)</f>
        <v>1556000</v>
      </c>
    </row>
    <row r="16" spans="1:11" ht="15.75" x14ac:dyDescent="0.25">
      <c r="A16" s="22"/>
      <c r="B16" s="5" t="s">
        <v>21</v>
      </c>
      <c r="C16" s="5">
        <v>1</v>
      </c>
      <c r="D16" s="53">
        <v>50000</v>
      </c>
      <c r="E16" s="17"/>
      <c r="F16" s="17"/>
      <c r="G16" s="17">
        <f t="shared" si="1"/>
        <v>50000</v>
      </c>
      <c r="H16" s="54">
        <f t="shared" si="0"/>
        <v>23064122</v>
      </c>
      <c r="J16" s="1" t="s">
        <v>19</v>
      </c>
      <c r="K16" s="2">
        <f>SUM(G24:G29)</f>
        <v>1186000</v>
      </c>
    </row>
    <row r="17" spans="1:11" ht="15.75" x14ac:dyDescent="0.25">
      <c r="A17" s="22"/>
      <c r="B17" s="5" t="s">
        <v>22</v>
      </c>
      <c r="C17" s="5">
        <v>1</v>
      </c>
      <c r="D17" s="53">
        <v>20000</v>
      </c>
      <c r="E17" s="17"/>
      <c r="F17" s="17"/>
      <c r="G17" s="17">
        <f t="shared" si="1"/>
        <v>20000</v>
      </c>
      <c r="H17" s="54">
        <f t="shared" si="0"/>
        <v>23044122</v>
      </c>
      <c r="J17" s="1" t="s">
        <v>20</v>
      </c>
      <c r="K17" s="2">
        <f>SUM(G30:G37)</f>
        <v>1137000</v>
      </c>
    </row>
    <row r="18" spans="1:11" ht="15.75" x14ac:dyDescent="0.25">
      <c r="A18" s="22"/>
      <c r="B18" s="5" t="s">
        <v>27</v>
      </c>
      <c r="C18" s="5">
        <v>1</v>
      </c>
      <c r="D18" s="53">
        <v>360000</v>
      </c>
      <c r="E18" s="17"/>
      <c r="F18" s="17"/>
      <c r="G18" s="17">
        <f t="shared" si="1"/>
        <v>360000</v>
      </c>
      <c r="H18" s="54">
        <f t="shared" si="0"/>
        <v>22684122</v>
      </c>
      <c r="J18" s="1" t="s">
        <v>17</v>
      </c>
      <c r="K18" s="2"/>
    </row>
    <row r="19" spans="1:11" ht="15.75" x14ac:dyDescent="0.25">
      <c r="A19" s="22"/>
      <c r="B19" s="5" t="s">
        <v>49</v>
      </c>
      <c r="C19" s="5">
        <v>1</v>
      </c>
      <c r="D19" s="53">
        <v>10000</v>
      </c>
      <c r="E19" s="17"/>
      <c r="F19" s="17"/>
      <c r="G19" s="17">
        <f t="shared" si="1"/>
        <v>10000</v>
      </c>
      <c r="H19" s="54">
        <f t="shared" si="0"/>
        <v>22674122</v>
      </c>
      <c r="J19" s="1" t="s">
        <v>26</v>
      </c>
      <c r="K19" s="2"/>
    </row>
    <row r="20" spans="1:11" ht="15.75" x14ac:dyDescent="0.25">
      <c r="A20" s="22"/>
      <c r="B20" s="5" t="s">
        <v>50</v>
      </c>
      <c r="C20" s="5">
        <v>1</v>
      </c>
      <c r="D20" s="53">
        <v>10000</v>
      </c>
      <c r="E20" s="17"/>
      <c r="F20" s="17"/>
      <c r="G20" s="17">
        <f t="shared" si="1"/>
        <v>10000</v>
      </c>
      <c r="H20" s="54">
        <f t="shared" si="0"/>
        <v>22664122</v>
      </c>
      <c r="J20" s="7" t="s">
        <v>14</v>
      </c>
      <c r="K20" s="56">
        <f>SUM(K15:K19)</f>
        <v>3879000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1"/>
        <v>0</v>
      </c>
      <c r="H21" s="54">
        <f t="shared" si="0"/>
        <v>22664122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22664122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22664122</v>
      </c>
    </row>
    <row r="24" spans="1:11" ht="15.75" x14ac:dyDescent="0.25">
      <c r="A24" s="21">
        <v>45767</v>
      </c>
      <c r="B24" s="5" t="s">
        <v>11</v>
      </c>
      <c r="C24" s="5">
        <v>6</v>
      </c>
      <c r="D24" s="53">
        <v>125000</v>
      </c>
      <c r="E24" s="17"/>
      <c r="F24" s="17"/>
      <c r="G24" s="17">
        <f t="shared" si="1"/>
        <v>750000</v>
      </c>
      <c r="H24" s="54">
        <f t="shared" si="0"/>
        <v>21914122</v>
      </c>
    </row>
    <row r="25" spans="1:11" ht="15.75" x14ac:dyDescent="0.25">
      <c r="A25" s="22"/>
      <c r="B25" s="5" t="s">
        <v>9</v>
      </c>
      <c r="C25" s="5">
        <v>12</v>
      </c>
      <c r="D25" s="53">
        <v>16000</v>
      </c>
      <c r="E25" s="17"/>
      <c r="F25" s="17"/>
      <c r="G25" s="17">
        <f t="shared" si="1"/>
        <v>192000</v>
      </c>
      <c r="H25" s="54">
        <f t="shared" si="0"/>
        <v>21722122</v>
      </c>
    </row>
    <row r="26" spans="1:11" ht="15.75" x14ac:dyDescent="0.25">
      <c r="A26" s="22"/>
      <c r="B26" s="5" t="s">
        <v>12</v>
      </c>
      <c r="C26" s="5">
        <v>4</v>
      </c>
      <c r="D26" s="53">
        <v>20000</v>
      </c>
      <c r="E26" s="17"/>
      <c r="F26" s="17"/>
      <c r="G26" s="17">
        <f t="shared" si="1"/>
        <v>80000</v>
      </c>
      <c r="H26" s="54">
        <f t="shared" si="0"/>
        <v>21642122</v>
      </c>
    </row>
    <row r="27" spans="1:11" ht="15.75" x14ac:dyDescent="0.25">
      <c r="A27" s="22"/>
      <c r="B27" s="5" t="s">
        <v>13</v>
      </c>
      <c r="C27" s="5">
        <v>6</v>
      </c>
      <c r="D27" s="53">
        <v>14000</v>
      </c>
      <c r="E27" s="17"/>
      <c r="F27" s="17"/>
      <c r="G27" s="17">
        <f t="shared" si="1"/>
        <v>84000</v>
      </c>
      <c r="H27" s="54">
        <f t="shared" si="0"/>
        <v>21558122</v>
      </c>
    </row>
    <row r="28" spans="1:11" ht="15.75" x14ac:dyDescent="0.25">
      <c r="A28" s="22"/>
      <c r="B28" s="5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21508122</v>
      </c>
    </row>
    <row r="29" spans="1:11" ht="15.75" x14ac:dyDescent="0.25">
      <c r="A29" s="22"/>
      <c r="B29" s="5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21478122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21478122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21478122</v>
      </c>
    </row>
    <row r="32" spans="1:11" ht="15.75" x14ac:dyDescent="0.25">
      <c r="A32" s="22">
        <v>45774</v>
      </c>
      <c r="B32" s="5" t="s">
        <v>11</v>
      </c>
      <c r="C32" s="5">
        <v>6</v>
      </c>
      <c r="D32" s="53">
        <v>120000</v>
      </c>
      <c r="E32" s="17"/>
      <c r="F32" s="17"/>
      <c r="G32" s="17">
        <f t="shared" si="1"/>
        <v>720000</v>
      </c>
      <c r="H32" s="54">
        <f t="shared" si="0"/>
        <v>20758122</v>
      </c>
    </row>
    <row r="33" spans="1:8" ht="15.75" x14ac:dyDescent="0.25">
      <c r="A33" s="22"/>
      <c r="B33" s="5" t="s">
        <v>9</v>
      </c>
      <c r="C33" s="5">
        <v>12</v>
      </c>
      <c r="D33" s="53">
        <v>16000</v>
      </c>
      <c r="E33" s="17"/>
      <c r="F33" s="17"/>
      <c r="G33" s="17">
        <f t="shared" si="1"/>
        <v>192000</v>
      </c>
      <c r="H33" s="54">
        <f t="shared" si="0"/>
        <v>20566122</v>
      </c>
    </row>
    <row r="34" spans="1:8" ht="15.75" x14ac:dyDescent="0.25">
      <c r="A34" s="22"/>
      <c r="B34" s="5" t="s">
        <v>12</v>
      </c>
      <c r="C34" s="5">
        <v>4</v>
      </c>
      <c r="D34" s="53">
        <v>20000</v>
      </c>
      <c r="E34" s="17"/>
      <c r="F34" s="17"/>
      <c r="G34" s="17">
        <f t="shared" si="1"/>
        <v>80000</v>
      </c>
      <c r="H34" s="54">
        <f t="shared" si="0"/>
        <v>20486122</v>
      </c>
    </row>
    <row r="35" spans="1:8" ht="15.75" x14ac:dyDescent="0.25">
      <c r="A35" s="22"/>
      <c r="B35" s="5" t="s">
        <v>13</v>
      </c>
      <c r="C35" s="5">
        <v>5</v>
      </c>
      <c r="D35" s="53">
        <v>15000</v>
      </c>
      <c r="E35" s="52"/>
      <c r="F35" s="17"/>
      <c r="G35" s="17">
        <f t="shared" si="1"/>
        <v>75000</v>
      </c>
      <c r="H35" s="54">
        <f t="shared" si="0"/>
        <v>20411122</v>
      </c>
    </row>
    <row r="36" spans="1:8" ht="15.75" x14ac:dyDescent="0.25">
      <c r="A36" s="21"/>
      <c r="B36" s="5" t="s">
        <v>21</v>
      </c>
      <c r="C36" s="5">
        <v>1</v>
      </c>
      <c r="D36" s="53">
        <v>50000</v>
      </c>
      <c r="E36" s="17"/>
      <c r="F36" s="17"/>
      <c r="G36" s="17">
        <f t="shared" si="1"/>
        <v>50000</v>
      </c>
      <c r="H36" s="54">
        <f t="shared" si="0"/>
        <v>20361122</v>
      </c>
    </row>
    <row r="37" spans="1:8" ht="15.75" x14ac:dyDescent="0.25">
      <c r="A37" s="22"/>
      <c r="B37" s="5" t="s">
        <v>22</v>
      </c>
      <c r="C37" s="5">
        <v>1</v>
      </c>
      <c r="D37" s="53">
        <v>20000</v>
      </c>
      <c r="E37" s="17"/>
      <c r="F37" s="17"/>
      <c r="G37" s="17">
        <f t="shared" si="1"/>
        <v>20000</v>
      </c>
      <c r="H37" s="54">
        <f t="shared" si="0"/>
        <v>20341122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20341122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20341122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20341122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20341122</v>
      </c>
    </row>
    <row r="42" spans="1:8" ht="15.75" x14ac:dyDescent="0.25">
      <c r="A42" s="55" t="s">
        <v>57</v>
      </c>
      <c r="B42" s="9"/>
      <c r="C42" s="9"/>
      <c r="D42" s="11"/>
      <c r="E42" s="18">
        <f>SUM(E5:E41)</f>
        <v>3300000</v>
      </c>
      <c r="F42" s="18">
        <f>SUM(F5:F41)</f>
        <v>200000</v>
      </c>
      <c r="G42" s="75">
        <f>SUM(G10:G41)</f>
        <v>3879000</v>
      </c>
      <c r="H42" s="75">
        <f>H4+E43-G42</f>
        <v>20341122</v>
      </c>
    </row>
    <row r="43" spans="1:8" ht="15.75" x14ac:dyDescent="0.25">
      <c r="A43" s="76" t="s">
        <v>58</v>
      </c>
      <c r="B43" s="76"/>
      <c r="C43" s="55"/>
      <c r="D43" s="24"/>
      <c r="E43" s="77">
        <f>E42+F42</f>
        <v>3500000</v>
      </c>
      <c r="F43" s="77"/>
      <c r="G43" s="75"/>
      <c r="H43" s="75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1" workbookViewId="0">
      <selection activeCell="J39" sqref="J39"/>
    </sheetView>
  </sheetViews>
  <sheetFormatPr defaultRowHeight="15" x14ac:dyDescent="0.25"/>
  <cols>
    <col min="1" max="1" width="19.85546875" customWidth="1"/>
    <col min="2" max="2" width="17.42578125" bestFit="1" customWidth="1"/>
    <col min="3" max="3" width="12.28515625" customWidth="1"/>
    <col min="4" max="4" width="12.7109375" customWidth="1"/>
    <col min="5" max="5" width="14.28515625" customWidth="1"/>
    <col min="6" max="6" width="11.7109375" customWidth="1"/>
    <col min="7" max="7" width="13.85546875" customWidth="1"/>
    <col min="8" max="8" width="15.7109375" customWidth="1"/>
    <col min="11" max="11" width="12.28515625" customWidth="1"/>
  </cols>
  <sheetData>
    <row r="1" spans="1:11" ht="15.75" x14ac:dyDescent="0.25">
      <c r="A1" s="74" t="s">
        <v>59</v>
      </c>
      <c r="B1" s="74"/>
      <c r="C1" s="74"/>
      <c r="D1" s="74"/>
      <c r="E1" s="74"/>
      <c r="F1" s="74"/>
      <c r="G1" s="74"/>
      <c r="H1" s="74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54</v>
      </c>
      <c r="B4" s="50"/>
      <c r="C4" s="50"/>
      <c r="D4" s="51"/>
      <c r="E4" s="50"/>
      <c r="F4" s="50"/>
      <c r="G4" s="50"/>
      <c r="H4" s="14">
        <v>20341122</v>
      </c>
    </row>
    <row r="5" spans="1:11" ht="15.75" x14ac:dyDescent="0.25">
      <c r="A5" s="21"/>
      <c r="B5" s="8"/>
      <c r="C5" s="15"/>
      <c r="D5" s="16"/>
      <c r="E5" s="17"/>
      <c r="F5" s="17"/>
      <c r="G5" s="17"/>
      <c r="H5" s="54">
        <f>H4+E5+F5-G5</f>
        <v>20341122</v>
      </c>
    </row>
    <row r="6" spans="1:11" ht="15.75" x14ac:dyDescent="0.25">
      <c r="A6" s="21">
        <v>45783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1" si="0">H5+E6+F6-G6</f>
        <v>20841122</v>
      </c>
    </row>
    <row r="7" spans="1:11" ht="15.75" x14ac:dyDescent="0.25">
      <c r="A7" s="21"/>
      <c r="B7" s="8"/>
      <c r="C7" s="15"/>
      <c r="D7" s="16"/>
      <c r="E7" s="17"/>
      <c r="F7" s="17"/>
      <c r="G7" s="17"/>
      <c r="H7" s="54">
        <f t="shared" si="0"/>
        <v>20841122</v>
      </c>
    </row>
    <row r="8" spans="1:11" ht="15.75" x14ac:dyDescent="0.25">
      <c r="A8" s="21"/>
      <c r="B8" s="8"/>
      <c r="C8" s="15"/>
      <c r="D8" s="16"/>
      <c r="E8" s="17"/>
      <c r="F8" s="17"/>
      <c r="G8" s="17"/>
      <c r="H8" s="54">
        <f t="shared" si="0"/>
        <v>20841122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20841122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20841122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20841122</v>
      </c>
    </row>
    <row r="12" spans="1:11" ht="15.75" x14ac:dyDescent="0.25">
      <c r="A12" s="22">
        <v>45795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20091122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19899122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19819122</v>
      </c>
    </row>
    <row r="15" spans="1:11" ht="15.75" x14ac:dyDescent="0.25">
      <c r="A15" s="22"/>
      <c r="B15" s="5" t="s">
        <v>13</v>
      </c>
      <c r="C15" s="5">
        <v>6</v>
      </c>
      <c r="D15" s="53">
        <v>15000</v>
      </c>
      <c r="E15" s="17"/>
      <c r="F15" s="17"/>
      <c r="G15" s="17">
        <f t="shared" si="1"/>
        <v>90000</v>
      </c>
      <c r="H15" s="54">
        <f t="shared" si="0"/>
        <v>19729122</v>
      </c>
      <c r="J15" s="1" t="s">
        <v>16</v>
      </c>
      <c r="K15" s="2">
        <f>SUM(G10:G23)</f>
        <v>1672000</v>
      </c>
    </row>
    <row r="16" spans="1:11" ht="15.75" x14ac:dyDescent="0.25">
      <c r="A16" s="22"/>
      <c r="B16" s="5" t="s">
        <v>21</v>
      </c>
      <c r="C16" s="5">
        <v>1</v>
      </c>
      <c r="D16" s="53">
        <v>40000</v>
      </c>
      <c r="E16" s="17"/>
      <c r="F16" s="17"/>
      <c r="G16" s="17">
        <f t="shared" si="1"/>
        <v>40000</v>
      </c>
      <c r="H16" s="54">
        <f t="shared" si="0"/>
        <v>19689122</v>
      </c>
      <c r="J16" s="1" t="s">
        <v>19</v>
      </c>
      <c r="K16" s="2">
        <f>SUM(G24:G29)</f>
        <v>0</v>
      </c>
    </row>
    <row r="17" spans="1:11" ht="15.75" x14ac:dyDescent="0.25">
      <c r="A17" s="22"/>
      <c r="B17" s="5" t="s">
        <v>60</v>
      </c>
      <c r="C17" s="5">
        <v>1</v>
      </c>
      <c r="D17" s="53">
        <v>60000</v>
      </c>
      <c r="E17" s="17"/>
      <c r="F17" s="17"/>
      <c r="G17" s="17">
        <f t="shared" si="1"/>
        <v>60000</v>
      </c>
      <c r="H17" s="54">
        <f t="shared" si="0"/>
        <v>19629122</v>
      </c>
      <c r="J17" s="1" t="s">
        <v>20</v>
      </c>
      <c r="K17" s="2">
        <f>SUM(G30:G37)</f>
        <v>0</v>
      </c>
    </row>
    <row r="18" spans="1:11" ht="15.75" x14ac:dyDescent="0.25">
      <c r="A18" s="22"/>
      <c r="B18" s="5" t="s">
        <v>27</v>
      </c>
      <c r="C18" s="5">
        <v>1</v>
      </c>
      <c r="D18" s="53">
        <v>360000</v>
      </c>
      <c r="E18" s="17"/>
      <c r="F18" s="17"/>
      <c r="G18" s="17">
        <f t="shared" si="1"/>
        <v>360000</v>
      </c>
      <c r="H18" s="54">
        <f t="shared" si="0"/>
        <v>19269122</v>
      </c>
      <c r="J18" s="1" t="s">
        <v>17</v>
      </c>
      <c r="K18" s="2"/>
    </row>
    <row r="19" spans="1:11" ht="15.75" x14ac:dyDescent="0.25">
      <c r="A19" s="22"/>
      <c r="B19" s="5" t="s">
        <v>49</v>
      </c>
      <c r="C19" s="5">
        <v>1</v>
      </c>
      <c r="D19" s="53">
        <v>10000</v>
      </c>
      <c r="E19" s="17"/>
      <c r="F19" s="17"/>
      <c r="G19" s="17">
        <f t="shared" si="1"/>
        <v>10000</v>
      </c>
      <c r="H19" s="54">
        <f t="shared" si="0"/>
        <v>19259122</v>
      </c>
      <c r="J19" s="1" t="s">
        <v>26</v>
      </c>
      <c r="K19" s="2"/>
    </row>
    <row r="20" spans="1:11" ht="15.75" x14ac:dyDescent="0.25">
      <c r="A20" s="22"/>
      <c r="B20" s="5" t="s">
        <v>50</v>
      </c>
      <c r="C20" s="5">
        <v>1</v>
      </c>
      <c r="D20" s="53">
        <v>10000</v>
      </c>
      <c r="E20" s="17"/>
      <c r="F20" s="17"/>
      <c r="G20" s="17">
        <f t="shared" si="1"/>
        <v>10000</v>
      </c>
      <c r="H20" s="54">
        <f t="shared" si="0"/>
        <v>19249122</v>
      </c>
      <c r="J20" s="7" t="s">
        <v>14</v>
      </c>
      <c r="K20" s="56">
        <f>SUM(K15:K19)</f>
        <v>1672000</v>
      </c>
    </row>
    <row r="21" spans="1:11" ht="15.75" x14ac:dyDescent="0.25">
      <c r="A21" s="22"/>
      <c r="B21" s="5" t="s">
        <v>48</v>
      </c>
      <c r="C21" s="5">
        <v>1</v>
      </c>
      <c r="D21" s="53">
        <v>60000</v>
      </c>
      <c r="E21" s="17"/>
      <c r="F21" s="17"/>
      <c r="G21" s="17">
        <f t="shared" si="1"/>
        <v>60000</v>
      </c>
      <c r="H21" s="54">
        <f t="shared" si="0"/>
        <v>19189122</v>
      </c>
    </row>
    <row r="22" spans="1:11" ht="15.75" x14ac:dyDescent="0.25">
      <c r="A22" s="22"/>
      <c r="B22" s="5" t="s">
        <v>10</v>
      </c>
      <c r="C22" s="5">
        <v>1</v>
      </c>
      <c r="D22" s="53">
        <v>20000</v>
      </c>
      <c r="E22" s="17"/>
      <c r="F22" s="17"/>
      <c r="G22" s="17">
        <f t="shared" si="1"/>
        <v>20000</v>
      </c>
      <c r="H22" s="54">
        <f t="shared" si="0"/>
        <v>19169122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19169122</v>
      </c>
    </row>
    <row r="24" spans="1:11" ht="15.75" x14ac:dyDescent="0.25">
      <c r="A24" s="21"/>
      <c r="B24" s="5"/>
      <c r="C24" s="5"/>
      <c r="D24" s="53"/>
      <c r="E24" s="17"/>
      <c r="F24" s="17"/>
      <c r="G24" s="17">
        <f t="shared" si="1"/>
        <v>0</v>
      </c>
      <c r="H24" s="54">
        <f t="shared" si="0"/>
        <v>19169122</v>
      </c>
    </row>
    <row r="25" spans="1:11" ht="15.75" x14ac:dyDescent="0.25">
      <c r="A25" s="22"/>
      <c r="B25" s="5"/>
      <c r="C25" s="5"/>
      <c r="D25" s="53"/>
      <c r="E25" s="17"/>
      <c r="F25" s="17"/>
      <c r="G25" s="17">
        <f t="shared" si="1"/>
        <v>0</v>
      </c>
      <c r="H25" s="54">
        <f t="shared" si="0"/>
        <v>19169122</v>
      </c>
    </row>
    <row r="26" spans="1:11" ht="15.75" x14ac:dyDescent="0.25">
      <c r="A26" s="22"/>
      <c r="B26" s="5"/>
      <c r="C26" s="5"/>
      <c r="D26" s="53"/>
      <c r="E26" s="17"/>
      <c r="F26" s="17"/>
      <c r="G26" s="17">
        <f t="shared" si="1"/>
        <v>0</v>
      </c>
      <c r="H26" s="54">
        <f t="shared" si="0"/>
        <v>19169122</v>
      </c>
    </row>
    <row r="27" spans="1:11" ht="15.75" x14ac:dyDescent="0.25">
      <c r="A27" s="22"/>
      <c r="B27" s="5"/>
      <c r="C27" s="5"/>
      <c r="D27" s="53"/>
      <c r="E27" s="17"/>
      <c r="F27" s="17"/>
      <c r="G27" s="17">
        <f t="shared" si="1"/>
        <v>0</v>
      </c>
      <c r="H27" s="54">
        <f t="shared" si="0"/>
        <v>19169122</v>
      </c>
    </row>
    <row r="28" spans="1:11" ht="15.75" x14ac:dyDescent="0.25">
      <c r="A28" s="22"/>
      <c r="B28" s="5"/>
      <c r="C28" s="5"/>
      <c r="D28" s="53"/>
      <c r="E28" s="17"/>
      <c r="F28" s="17"/>
      <c r="G28" s="17">
        <f t="shared" si="1"/>
        <v>0</v>
      </c>
      <c r="H28" s="54">
        <f t="shared" si="0"/>
        <v>19169122</v>
      </c>
    </row>
    <row r="29" spans="1:11" ht="15.75" x14ac:dyDescent="0.25">
      <c r="A29" s="22"/>
      <c r="B29" s="5"/>
      <c r="C29" s="5"/>
      <c r="D29" s="53"/>
      <c r="E29" s="17"/>
      <c r="F29" s="17"/>
      <c r="G29" s="17">
        <f t="shared" si="1"/>
        <v>0</v>
      </c>
      <c r="H29" s="54">
        <f t="shared" si="0"/>
        <v>19169122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19169122</v>
      </c>
    </row>
    <row r="31" spans="1:11" ht="15.75" x14ac:dyDescent="0.25">
      <c r="A31" s="22"/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19169122</v>
      </c>
    </row>
    <row r="32" spans="1:11" ht="15.75" x14ac:dyDescent="0.25">
      <c r="A32" s="22"/>
      <c r="B32" s="5"/>
      <c r="C32" s="5"/>
      <c r="D32" s="53"/>
      <c r="E32" s="17"/>
      <c r="F32" s="17"/>
      <c r="G32" s="17">
        <f t="shared" si="1"/>
        <v>0</v>
      </c>
      <c r="H32" s="54">
        <f t="shared" si="0"/>
        <v>19169122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1"/>
        <v>0</v>
      </c>
      <c r="H33" s="54">
        <f t="shared" si="0"/>
        <v>19169122</v>
      </c>
    </row>
    <row r="34" spans="1:8" ht="15.75" x14ac:dyDescent="0.25">
      <c r="A34" s="22"/>
      <c r="B34" s="5"/>
      <c r="C34" s="5"/>
      <c r="D34" s="53"/>
      <c r="E34" s="17"/>
      <c r="F34" s="17"/>
      <c r="G34" s="17">
        <f t="shared" si="1"/>
        <v>0</v>
      </c>
      <c r="H34" s="54">
        <f t="shared" si="0"/>
        <v>19169122</v>
      </c>
    </row>
    <row r="35" spans="1:8" ht="15.75" x14ac:dyDescent="0.25">
      <c r="A35" s="22"/>
      <c r="B35" s="5"/>
      <c r="C35" s="5"/>
      <c r="D35" s="53"/>
      <c r="E35" s="52"/>
      <c r="F35" s="17"/>
      <c r="G35" s="17">
        <f t="shared" si="1"/>
        <v>0</v>
      </c>
      <c r="H35" s="54">
        <f t="shared" si="0"/>
        <v>19169122</v>
      </c>
    </row>
    <row r="36" spans="1:8" ht="15.75" x14ac:dyDescent="0.25">
      <c r="A36" s="21"/>
      <c r="B36" s="5"/>
      <c r="C36" s="5"/>
      <c r="D36" s="53"/>
      <c r="E36" s="17"/>
      <c r="F36" s="17"/>
      <c r="G36" s="17">
        <f t="shared" si="1"/>
        <v>0</v>
      </c>
      <c r="H36" s="54">
        <f t="shared" si="0"/>
        <v>19169122</v>
      </c>
    </row>
    <row r="37" spans="1:8" ht="15.75" x14ac:dyDescent="0.25">
      <c r="A37" s="22"/>
      <c r="B37" s="5"/>
      <c r="C37" s="5"/>
      <c r="D37" s="53"/>
      <c r="E37" s="17"/>
      <c r="F37" s="17"/>
      <c r="G37" s="17">
        <f t="shared" si="1"/>
        <v>0</v>
      </c>
      <c r="H37" s="54">
        <f t="shared" si="0"/>
        <v>19169122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19169122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19169122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19169122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19169122</v>
      </c>
    </row>
    <row r="42" spans="1:8" ht="15.75" x14ac:dyDescent="0.25">
      <c r="A42" s="57" t="s">
        <v>61</v>
      </c>
      <c r="B42" s="9"/>
      <c r="C42" s="9"/>
      <c r="D42" s="11"/>
      <c r="E42" s="18">
        <f>SUM(E5:E41)</f>
        <v>500000</v>
      </c>
      <c r="F42" s="18">
        <f>SUM(F5:F41)</f>
        <v>0</v>
      </c>
      <c r="G42" s="75">
        <f>SUM(G10:G41)</f>
        <v>1672000</v>
      </c>
      <c r="H42" s="75">
        <f>H4+E43-G42</f>
        <v>19169122</v>
      </c>
    </row>
    <row r="43" spans="1:8" ht="15.75" x14ac:dyDescent="0.25">
      <c r="A43" s="76" t="s">
        <v>62</v>
      </c>
      <c r="B43" s="76"/>
      <c r="C43" s="57"/>
      <c r="D43" s="24"/>
      <c r="E43" s="77">
        <f>E42+F42</f>
        <v>500000</v>
      </c>
      <c r="F43" s="77"/>
      <c r="G43" s="75"/>
      <c r="H43" s="75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8" workbookViewId="0">
      <selection activeCell="E49" sqref="E49"/>
    </sheetView>
  </sheetViews>
  <sheetFormatPr defaultRowHeight="15" x14ac:dyDescent="0.25"/>
  <cols>
    <col min="1" max="1" width="23" bestFit="1" customWidth="1"/>
    <col min="2" max="2" width="22" customWidth="1"/>
    <col min="4" max="4" width="9.5703125" bestFit="1" customWidth="1"/>
    <col min="5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4" t="s">
        <v>63</v>
      </c>
      <c r="B1" s="74"/>
      <c r="C1" s="74"/>
      <c r="D1" s="74"/>
      <c r="E1" s="74"/>
      <c r="F1" s="74"/>
      <c r="G1" s="74"/>
      <c r="H1" s="74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64</v>
      </c>
      <c r="B4" s="50"/>
      <c r="C4" s="50"/>
      <c r="D4" s="51"/>
      <c r="E4" s="50"/>
      <c r="F4" s="50"/>
      <c r="G4" s="50"/>
      <c r="H4" s="14">
        <v>19169122</v>
      </c>
    </row>
    <row r="5" spans="1:11" ht="15.75" x14ac:dyDescent="0.25">
      <c r="A5" s="21"/>
      <c r="B5" s="8"/>
      <c r="C5" s="15"/>
      <c r="D5" s="16"/>
      <c r="E5" s="17"/>
      <c r="F5" s="17"/>
      <c r="G5" s="17"/>
      <c r="H5" s="54">
        <f>H4+E5+F5-G5</f>
        <v>19169122</v>
      </c>
    </row>
    <row r="6" spans="1:11" ht="15.75" x14ac:dyDescent="0.25">
      <c r="A6" s="21">
        <v>45817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6" si="0">H5+E6+F6-G6</f>
        <v>19669122</v>
      </c>
    </row>
    <row r="7" spans="1:11" ht="15.75" x14ac:dyDescent="0.25">
      <c r="A7" s="21">
        <v>45831</v>
      </c>
      <c r="B7" s="8" t="s">
        <v>65</v>
      </c>
      <c r="C7" s="15"/>
      <c r="D7" s="16"/>
      <c r="E7" s="17"/>
      <c r="F7" s="17">
        <v>1000000</v>
      </c>
      <c r="G7" s="17"/>
      <c r="H7" s="54">
        <f t="shared" si="0"/>
        <v>20669122</v>
      </c>
    </row>
    <row r="8" spans="1:11" ht="15.75" x14ac:dyDescent="0.25">
      <c r="A8" s="21"/>
      <c r="B8" s="8" t="s">
        <v>66</v>
      </c>
      <c r="C8" s="15"/>
      <c r="D8" s="16"/>
      <c r="E8" s="17">
        <v>600000</v>
      </c>
      <c r="F8" s="17"/>
      <c r="G8" s="17"/>
      <c r="H8" s="54">
        <f t="shared" si="0"/>
        <v>21269122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21269122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21269122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6" si="1">C11*D11</f>
        <v>0</v>
      </c>
      <c r="H11" s="54">
        <f t="shared" si="0"/>
        <v>21269122</v>
      </c>
    </row>
    <row r="12" spans="1:11" ht="15.75" x14ac:dyDescent="0.25">
      <c r="A12" s="22">
        <v>45809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20519122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20327122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20247122</v>
      </c>
    </row>
    <row r="15" spans="1:11" ht="15.75" x14ac:dyDescent="0.25">
      <c r="A15" s="22"/>
      <c r="B15" s="5" t="s">
        <v>13</v>
      </c>
      <c r="C15" s="5"/>
      <c r="D15" s="53">
        <v>0</v>
      </c>
      <c r="E15" s="17"/>
      <c r="F15" s="17"/>
      <c r="G15" s="17">
        <f t="shared" si="1"/>
        <v>0</v>
      </c>
      <c r="H15" s="54">
        <f t="shared" si="0"/>
        <v>20247122</v>
      </c>
      <c r="J15" s="1" t="s">
        <v>16</v>
      </c>
      <c r="K15" s="2">
        <f>SUM(G10:G23)</f>
        <v>1082000</v>
      </c>
    </row>
    <row r="16" spans="1:11" ht="15.75" x14ac:dyDescent="0.25">
      <c r="A16" s="22"/>
      <c r="B16" s="5" t="s">
        <v>21</v>
      </c>
      <c r="C16" s="5">
        <v>1</v>
      </c>
      <c r="D16" s="53">
        <v>60000</v>
      </c>
      <c r="E16" s="17"/>
      <c r="F16" s="17"/>
      <c r="G16" s="17">
        <f t="shared" si="1"/>
        <v>60000</v>
      </c>
      <c r="H16" s="54">
        <f t="shared" si="0"/>
        <v>20187122</v>
      </c>
      <c r="J16" s="1" t="s">
        <v>19</v>
      </c>
      <c r="K16" s="2">
        <f>SUM(G24:G29)</f>
        <v>1098000</v>
      </c>
    </row>
    <row r="17" spans="1:11" ht="15.75" x14ac:dyDescent="0.25">
      <c r="A17" s="22"/>
      <c r="B17" s="5"/>
      <c r="C17" s="5"/>
      <c r="D17" s="53"/>
      <c r="E17" s="17"/>
      <c r="F17" s="17"/>
      <c r="G17" s="17">
        <f t="shared" si="1"/>
        <v>0</v>
      </c>
      <c r="H17" s="54">
        <f t="shared" si="0"/>
        <v>20187122</v>
      </c>
      <c r="J17" s="1" t="s">
        <v>20</v>
      </c>
      <c r="K17" s="2">
        <f>SUM(G30:G38)</f>
        <v>1446000</v>
      </c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1"/>
        <v>0</v>
      </c>
      <c r="H18" s="54">
        <f t="shared" si="0"/>
        <v>20187122</v>
      </c>
      <c r="J18" s="1" t="s">
        <v>17</v>
      </c>
      <c r="K18" s="2">
        <f>SUM(G42:G45)</f>
        <v>1066000</v>
      </c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1"/>
        <v>0</v>
      </c>
      <c r="H19" s="54">
        <f t="shared" si="0"/>
        <v>20187122</v>
      </c>
      <c r="J19" s="1" t="s">
        <v>26</v>
      </c>
      <c r="K19" s="2"/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1"/>
        <v>0</v>
      </c>
      <c r="H20" s="54">
        <f t="shared" si="0"/>
        <v>20187122</v>
      </c>
      <c r="J20" s="7" t="s">
        <v>14</v>
      </c>
      <c r="K20" s="56">
        <f>SUM(K15:K19)</f>
        <v>4692000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1"/>
        <v>0</v>
      </c>
      <c r="H21" s="54">
        <f t="shared" si="0"/>
        <v>20187122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20187122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20187122</v>
      </c>
    </row>
    <row r="24" spans="1:11" ht="15.75" x14ac:dyDescent="0.25">
      <c r="A24" s="21">
        <v>45816</v>
      </c>
      <c r="B24" s="5" t="s">
        <v>11</v>
      </c>
      <c r="C24" s="5">
        <v>6</v>
      </c>
      <c r="D24" s="53">
        <v>125000</v>
      </c>
      <c r="E24" s="17"/>
      <c r="F24" s="17"/>
      <c r="G24" s="17">
        <f t="shared" si="1"/>
        <v>750000</v>
      </c>
      <c r="H24" s="54">
        <f t="shared" si="0"/>
        <v>19437122</v>
      </c>
    </row>
    <row r="25" spans="1:11" ht="15.75" x14ac:dyDescent="0.25">
      <c r="A25" s="22"/>
      <c r="B25" s="5" t="s">
        <v>9</v>
      </c>
      <c r="C25" s="5">
        <v>12</v>
      </c>
      <c r="D25" s="53">
        <v>16500</v>
      </c>
      <c r="E25" s="17"/>
      <c r="F25" s="17"/>
      <c r="G25" s="17">
        <f t="shared" si="1"/>
        <v>198000</v>
      </c>
      <c r="H25" s="54">
        <f t="shared" si="0"/>
        <v>19239122</v>
      </c>
    </row>
    <row r="26" spans="1:11" ht="15.75" x14ac:dyDescent="0.25">
      <c r="A26" s="22"/>
      <c r="B26" s="5" t="s">
        <v>12</v>
      </c>
      <c r="C26" s="5">
        <v>4</v>
      </c>
      <c r="D26" s="53">
        <v>15000</v>
      </c>
      <c r="E26" s="17"/>
      <c r="F26" s="17"/>
      <c r="G26" s="17">
        <f t="shared" si="1"/>
        <v>60000</v>
      </c>
      <c r="H26" s="54">
        <f t="shared" si="0"/>
        <v>19179122</v>
      </c>
    </row>
    <row r="27" spans="1:11" ht="15.75" x14ac:dyDescent="0.25">
      <c r="A27" s="22"/>
      <c r="B27" s="5" t="s">
        <v>13</v>
      </c>
      <c r="C27" s="5"/>
      <c r="D27" s="53"/>
      <c r="E27" s="17"/>
      <c r="F27" s="17"/>
      <c r="G27" s="17">
        <f t="shared" si="1"/>
        <v>0</v>
      </c>
      <c r="H27" s="54">
        <f t="shared" si="0"/>
        <v>19179122</v>
      </c>
    </row>
    <row r="28" spans="1:11" ht="15.75" x14ac:dyDescent="0.25">
      <c r="A28" s="22"/>
      <c r="B28" s="5" t="s">
        <v>15</v>
      </c>
      <c r="C28" s="5">
        <v>1</v>
      </c>
      <c r="D28" s="53">
        <v>60000</v>
      </c>
      <c r="E28" s="17"/>
      <c r="F28" s="17"/>
      <c r="G28" s="17">
        <f t="shared" si="1"/>
        <v>60000</v>
      </c>
      <c r="H28" s="54">
        <f t="shared" si="0"/>
        <v>19119122</v>
      </c>
    </row>
    <row r="29" spans="1:11" ht="15.75" x14ac:dyDescent="0.25">
      <c r="A29" s="22"/>
      <c r="B29" s="5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19089122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19089122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19089122</v>
      </c>
    </row>
    <row r="32" spans="1:11" ht="15.75" x14ac:dyDescent="0.25">
      <c r="A32" s="22">
        <v>45830</v>
      </c>
      <c r="B32" s="5" t="s">
        <v>11</v>
      </c>
      <c r="C32" s="5">
        <v>6</v>
      </c>
      <c r="D32" s="53">
        <v>125000</v>
      </c>
      <c r="E32" s="17"/>
      <c r="F32" s="17"/>
      <c r="G32" s="17">
        <f t="shared" si="1"/>
        <v>750000</v>
      </c>
      <c r="H32" s="54">
        <f t="shared" si="0"/>
        <v>18339122</v>
      </c>
    </row>
    <row r="33" spans="1:8" ht="15.75" x14ac:dyDescent="0.25">
      <c r="A33" s="22"/>
      <c r="B33" s="5" t="s">
        <v>9</v>
      </c>
      <c r="C33" s="5">
        <v>12</v>
      </c>
      <c r="D33" s="53">
        <v>16500</v>
      </c>
      <c r="E33" s="17"/>
      <c r="F33" s="17"/>
      <c r="G33" s="17">
        <f t="shared" si="1"/>
        <v>198000</v>
      </c>
      <c r="H33" s="54">
        <f t="shared" si="0"/>
        <v>18141122</v>
      </c>
    </row>
    <row r="34" spans="1:8" ht="15.75" x14ac:dyDescent="0.25">
      <c r="A34" s="22"/>
      <c r="B34" s="5" t="s">
        <v>12</v>
      </c>
      <c r="C34" s="5">
        <v>4</v>
      </c>
      <c r="D34" s="53">
        <v>17000</v>
      </c>
      <c r="E34" s="17"/>
      <c r="F34" s="17"/>
      <c r="G34" s="17">
        <f t="shared" si="1"/>
        <v>68000</v>
      </c>
      <c r="H34" s="54">
        <f t="shared" si="0"/>
        <v>18073122</v>
      </c>
    </row>
    <row r="35" spans="1:8" ht="15.75" x14ac:dyDescent="0.25">
      <c r="A35" s="22"/>
      <c r="B35" s="5" t="s">
        <v>13</v>
      </c>
      <c r="C35" s="5"/>
      <c r="D35" s="53">
        <v>15000</v>
      </c>
      <c r="E35" s="52"/>
      <c r="F35" s="17"/>
      <c r="G35" s="17">
        <f t="shared" si="1"/>
        <v>0</v>
      </c>
      <c r="H35" s="54">
        <f t="shared" si="0"/>
        <v>18073122</v>
      </c>
    </row>
    <row r="36" spans="1:8" ht="15.75" x14ac:dyDescent="0.25">
      <c r="A36" s="21"/>
      <c r="B36" s="5" t="s">
        <v>21</v>
      </c>
      <c r="C36" s="5">
        <v>1</v>
      </c>
      <c r="D36" s="53">
        <v>50000</v>
      </c>
      <c r="E36" s="17"/>
      <c r="F36" s="17"/>
      <c r="G36" s="17">
        <f t="shared" si="1"/>
        <v>50000</v>
      </c>
      <c r="H36" s="54">
        <f t="shared" si="0"/>
        <v>18023122</v>
      </c>
    </row>
    <row r="37" spans="1:8" ht="15.75" x14ac:dyDescent="0.25">
      <c r="A37" s="22"/>
      <c r="B37" s="5" t="s">
        <v>22</v>
      </c>
      <c r="C37" s="5">
        <v>1</v>
      </c>
      <c r="D37" s="53">
        <v>20000</v>
      </c>
      <c r="E37" s="17"/>
      <c r="F37" s="17"/>
      <c r="G37" s="17">
        <f t="shared" si="1"/>
        <v>20000</v>
      </c>
      <c r="H37" s="54">
        <f t="shared" si="0"/>
        <v>18003122</v>
      </c>
    </row>
    <row r="38" spans="1:8" ht="15.75" x14ac:dyDescent="0.25">
      <c r="A38" s="22"/>
      <c r="B38" s="5" t="s">
        <v>27</v>
      </c>
      <c r="C38" s="5">
        <v>1</v>
      </c>
      <c r="D38" s="53">
        <v>360000</v>
      </c>
      <c r="E38" s="17"/>
      <c r="F38" s="17"/>
      <c r="G38" s="17">
        <f t="shared" si="1"/>
        <v>360000</v>
      </c>
      <c r="H38" s="54">
        <f t="shared" si="0"/>
        <v>17643122</v>
      </c>
    </row>
    <row r="39" spans="1:8" ht="15.75" x14ac:dyDescent="0.25">
      <c r="A39" s="22"/>
      <c r="B39" s="19"/>
      <c r="C39" s="19"/>
      <c r="D39" s="20"/>
      <c r="E39" s="17"/>
      <c r="F39" s="17"/>
      <c r="G39" s="17">
        <f t="shared" si="1"/>
        <v>0</v>
      </c>
      <c r="H39" s="54">
        <f t="shared" si="0"/>
        <v>17643122</v>
      </c>
    </row>
    <row r="40" spans="1:8" ht="15.75" x14ac:dyDescent="0.25">
      <c r="A40" s="22"/>
      <c r="B40" s="19"/>
      <c r="C40" s="19"/>
      <c r="D40" s="20"/>
      <c r="E40" s="17"/>
      <c r="F40" s="17"/>
      <c r="G40" s="17">
        <f t="shared" si="1"/>
        <v>0</v>
      </c>
      <c r="H40" s="54">
        <f t="shared" si="0"/>
        <v>17643122</v>
      </c>
    </row>
    <row r="41" spans="1:8" ht="15.75" x14ac:dyDescent="0.25">
      <c r="A41" s="22" t="s">
        <v>67</v>
      </c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17643122</v>
      </c>
    </row>
    <row r="42" spans="1:8" ht="15.75" x14ac:dyDescent="0.25">
      <c r="A42" s="22">
        <v>45837</v>
      </c>
      <c r="B42" s="5" t="s">
        <v>9</v>
      </c>
      <c r="C42" s="5">
        <v>12</v>
      </c>
      <c r="D42" s="53">
        <v>16500</v>
      </c>
      <c r="E42" s="17"/>
      <c r="F42" s="17"/>
      <c r="G42" s="17">
        <f t="shared" si="1"/>
        <v>198000</v>
      </c>
      <c r="H42" s="54">
        <f t="shared" si="0"/>
        <v>17445122</v>
      </c>
    </row>
    <row r="43" spans="1:8" ht="15.75" x14ac:dyDescent="0.25">
      <c r="A43" s="22"/>
      <c r="B43" s="5" t="s">
        <v>68</v>
      </c>
      <c r="C43" s="5">
        <v>6</v>
      </c>
      <c r="D43" s="53">
        <v>125000</v>
      </c>
      <c r="E43" s="17"/>
      <c r="F43" s="17"/>
      <c r="G43" s="17">
        <f t="shared" si="1"/>
        <v>750000</v>
      </c>
      <c r="H43" s="54">
        <f t="shared" si="0"/>
        <v>16695122</v>
      </c>
    </row>
    <row r="44" spans="1:8" ht="15.75" x14ac:dyDescent="0.25">
      <c r="A44" s="22"/>
      <c r="B44" s="5" t="s">
        <v>21</v>
      </c>
      <c r="C44" s="5">
        <v>1</v>
      </c>
      <c r="D44" s="53">
        <v>50000</v>
      </c>
      <c r="E44" s="17"/>
      <c r="F44" s="17"/>
      <c r="G44" s="17">
        <f t="shared" si="1"/>
        <v>50000</v>
      </c>
      <c r="H44" s="54">
        <f t="shared" si="0"/>
        <v>16645122</v>
      </c>
    </row>
    <row r="45" spans="1:8" ht="15.75" x14ac:dyDescent="0.25">
      <c r="A45" s="22"/>
      <c r="B45" s="5" t="s">
        <v>60</v>
      </c>
      <c r="C45" s="5">
        <v>1</v>
      </c>
      <c r="D45" s="53">
        <v>68000</v>
      </c>
      <c r="E45" s="17"/>
      <c r="F45" s="17"/>
      <c r="G45" s="17">
        <f t="shared" si="1"/>
        <v>68000</v>
      </c>
      <c r="H45" s="54">
        <f t="shared" si="0"/>
        <v>16577122</v>
      </c>
    </row>
    <row r="46" spans="1:8" ht="15.75" x14ac:dyDescent="0.25">
      <c r="A46" s="22"/>
      <c r="B46" s="19"/>
      <c r="C46" s="19"/>
      <c r="D46" s="20"/>
      <c r="E46" s="17"/>
      <c r="F46" s="17"/>
      <c r="G46" s="17">
        <f t="shared" si="1"/>
        <v>0</v>
      </c>
      <c r="H46" s="54">
        <f t="shared" si="0"/>
        <v>16577122</v>
      </c>
    </row>
    <row r="47" spans="1:8" ht="15.75" x14ac:dyDescent="0.25">
      <c r="A47" s="57" t="s">
        <v>69</v>
      </c>
      <c r="B47" s="9"/>
      <c r="C47" s="9"/>
      <c r="D47" s="11"/>
      <c r="E47" s="18">
        <f>SUM(E5:E46)</f>
        <v>1100000</v>
      </c>
      <c r="F47" s="18">
        <f>SUM(F5:F46)</f>
        <v>1000000</v>
      </c>
      <c r="G47" s="75">
        <f>SUM(G10:G46)</f>
        <v>4692000</v>
      </c>
      <c r="H47" s="75">
        <f>H4+E48-G47</f>
        <v>16577122</v>
      </c>
    </row>
    <row r="48" spans="1:8" ht="15.75" x14ac:dyDescent="0.25">
      <c r="A48" s="76" t="s">
        <v>70</v>
      </c>
      <c r="B48" s="76"/>
      <c r="C48" s="57"/>
      <c r="D48" s="24"/>
      <c r="E48" s="77">
        <f>E47+F47</f>
        <v>2100000</v>
      </c>
      <c r="F48" s="77"/>
      <c r="G48" s="75"/>
      <c r="H48" s="75"/>
    </row>
  </sheetData>
  <mergeCells count="5">
    <mergeCell ref="A1:H1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37" workbookViewId="0">
      <selection activeCell="B6" sqref="B6"/>
    </sheetView>
  </sheetViews>
  <sheetFormatPr defaultRowHeight="15" x14ac:dyDescent="0.25"/>
  <cols>
    <col min="1" max="1" width="23" bestFit="1" customWidth="1"/>
    <col min="2" max="2" width="29.710937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4" t="s">
        <v>71</v>
      </c>
      <c r="B1" s="74"/>
      <c r="C1" s="74"/>
      <c r="D1" s="74"/>
      <c r="E1" s="74"/>
      <c r="F1" s="74"/>
      <c r="G1" s="74"/>
      <c r="H1" s="74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73</v>
      </c>
      <c r="B4" s="50"/>
      <c r="C4" s="50"/>
      <c r="D4" s="51"/>
      <c r="E4" s="50"/>
      <c r="F4" s="50"/>
      <c r="G4" s="50"/>
      <c r="H4" s="14">
        <v>16577122</v>
      </c>
    </row>
    <row r="5" spans="1:11" ht="15.75" x14ac:dyDescent="0.25">
      <c r="A5" s="21">
        <v>45843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17077122</v>
      </c>
    </row>
    <row r="6" spans="1:11" ht="15.75" x14ac:dyDescent="0.25">
      <c r="A6" s="21"/>
      <c r="B6" s="8"/>
      <c r="C6" s="15"/>
      <c r="D6" s="16"/>
      <c r="E6" s="17"/>
      <c r="F6" s="17"/>
      <c r="G6" s="17"/>
      <c r="H6" s="54">
        <f t="shared" ref="H6" si="0">H5+E6+F6-G6</f>
        <v>17077122</v>
      </c>
    </row>
    <row r="7" spans="1:11" ht="15.75" x14ac:dyDescent="0.25">
      <c r="A7" s="21">
        <v>45866</v>
      </c>
      <c r="B7" s="8" t="s">
        <v>66</v>
      </c>
      <c r="C7" s="15"/>
      <c r="D7" s="16"/>
      <c r="E7" s="17">
        <v>300000</v>
      </c>
      <c r="F7" s="17"/>
      <c r="G7" s="17"/>
      <c r="H7" s="54">
        <f t="shared" ref="H7:H32" si="1">H6+E7+F7-G7</f>
        <v>17377122</v>
      </c>
    </row>
    <row r="8" spans="1:11" ht="15.75" x14ac:dyDescent="0.25">
      <c r="A8" s="21"/>
      <c r="B8" s="8" t="s">
        <v>81</v>
      </c>
      <c r="C8" s="15"/>
      <c r="D8" s="16"/>
      <c r="E8" s="17">
        <v>1500000</v>
      </c>
      <c r="F8" s="17"/>
      <c r="G8" s="17"/>
      <c r="H8" s="54">
        <f t="shared" si="1"/>
        <v>18877122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1"/>
        <v>18877122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1"/>
        <v>18877122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8" si="2">C11*D11</f>
        <v>0</v>
      </c>
      <c r="H11" s="54">
        <f t="shared" si="1"/>
        <v>18877122</v>
      </c>
    </row>
    <row r="12" spans="1:11" ht="15.75" x14ac:dyDescent="0.25">
      <c r="A12" s="22">
        <v>45845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1"/>
        <v>18127122</v>
      </c>
    </row>
    <row r="13" spans="1:11" ht="15.75" x14ac:dyDescent="0.25">
      <c r="A13" s="22"/>
      <c r="B13" s="5" t="s">
        <v>9</v>
      </c>
      <c r="C13" s="5">
        <v>12</v>
      </c>
      <c r="D13" s="53">
        <v>17000</v>
      </c>
      <c r="E13" s="17"/>
      <c r="F13" s="17"/>
      <c r="G13" s="17">
        <f>C13*D13</f>
        <v>204000</v>
      </c>
      <c r="H13" s="54">
        <f t="shared" si="1"/>
        <v>17923122</v>
      </c>
    </row>
    <row r="14" spans="1:11" ht="15.75" x14ac:dyDescent="0.25">
      <c r="A14" s="22"/>
      <c r="B14" s="5" t="s">
        <v>12</v>
      </c>
      <c r="C14" s="5">
        <v>4</v>
      </c>
      <c r="D14" s="53">
        <v>14000</v>
      </c>
      <c r="E14" s="17"/>
      <c r="F14" s="17"/>
      <c r="G14" s="17">
        <f>C14*D14</f>
        <v>56000</v>
      </c>
      <c r="H14" s="54">
        <f t="shared" si="1"/>
        <v>17867122</v>
      </c>
    </row>
    <row r="15" spans="1:11" ht="15.75" x14ac:dyDescent="0.25">
      <c r="A15" s="22"/>
      <c r="B15" s="5" t="s">
        <v>13</v>
      </c>
      <c r="C15" s="5">
        <v>6</v>
      </c>
      <c r="D15" s="53">
        <v>15000</v>
      </c>
      <c r="E15" s="17"/>
      <c r="F15" s="17"/>
      <c r="G15" s="17">
        <f t="shared" si="2"/>
        <v>90000</v>
      </c>
      <c r="H15" s="54">
        <f t="shared" si="1"/>
        <v>17777122</v>
      </c>
      <c r="J15" s="1" t="s">
        <v>16</v>
      </c>
      <c r="K15" s="2">
        <f>SUM(G10:G16)</f>
        <v>1150000</v>
      </c>
    </row>
    <row r="16" spans="1:11" ht="15.75" x14ac:dyDescent="0.25">
      <c r="A16" s="22"/>
      <c r="B16" s="5" t="s">
        <v>21</v>
      </c>
      <c r="C16" s="5">
        <v>1</v>
      </c>
      <c r="D16" s="53">
        <v>50000</v>
      </c>
      <c r="E16" s="17"/>
      <c r="F16" s="17"/>
      <c r="G16" s="17">
        <f t="shared" si="2"/>
        <v>50000</v>
      </c>
      <c r="H16" s="54">
        <f t="shared" si="1"/>
        <v>17727122</v>
      </c>
      <c r="J16" s="1" t="s">
        <v>19</v>
      </c>
      <c r="K16" s="2">
        <f>SUM(G23:G32)</f>
        <v>1647000</v>
      </c>
    </row>
    <row r="17" spans="1:11" ht="15.75" x14ac:dyDescent="0.25">
      <c r="A17" s="22"/>
      <c r="B17" s="5"/>
      <c r="C17" s="5"/>
      <c r="D17" s="53"/>
      <c r="E17" s="17"/>
      <c r="F17" s="17"/>
      <c r="G17" s="17">
        <f t="shared" si="2"/>
        <v>0</v>
      </c>
      <c r="H17" s="54">
        <f t="shared" si="1"/>
        <v>17727122</v>
      </c>
      <c r="J17" s="1" t="s">
        <v>20</v>
      </c>
      <c r="K17" s="2"/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2"/>
        <v>0</v>
      </c>
      <c r="H18" s="54">
        <f t="shared" si="1"/>
        <v>17727122</v>
      </c>
      <c r="J18" s="1" t="s">
        <v>17</v>
      </c>
      <c r="K18" s="2">
        <f>SUM(G44:G47)</f>
        <v>0</v>
      </c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2"/>
        <v>0</v>
      </c>
      <c r="H19" s="54">
        <f t="shared" si="1"/>
        <v>17727122</v>
      </c>
      <c r="J19" s="1" t="s">
        <v>26</v>
      </c>
      <c r="K19" s="2"/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2"/>
        <v>0</v>
      </c>
      <c r="H20" s="54">
        <f t="shared" si="1"/>
        <v>17727122</v>
      </c>
      <c r="J20" s="7" t="s">
        <v>14</v>
      </c>
      <c r="K20" s="56">
        <f>SUM(K15:K19)</f>
        <v>2797000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2"/>
        <v>0</v>
      </c>
      <c r="H21" s="54">
        <f t="shared" si="1"/>
        <v>17727122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2"/>
        <v>0</v>
      </c>
      <c r="H22" s="54">
        <f t="shared" si="1"/>
        <v>17727122</v>
      </c>
    </row>
    <row r="23" spans="1:11" ht="15.75" x14ac:dyDescent="0.25">
      <c r="A23" s="22" t="s">
        <v>24</v>
      </c>
      <c r="B23" s="5" t="s">
        <v>11</v>
      </c>
      <c r="C23" s="5">
        <v>6</v>
      </c>
      <c r="D23" s="53">
        <v>125000</v>
      </c>
      <c r="E23" s="17"/>
      <c r="F23" s="17"/>
      <c r="G23" s="17">
        <f t="shared" si="2"/>
        <v>750000</v>
      </c>
      <c r="H23" s="54">
        <f t="shared" si="1"/>
        <v>16977122</v>
      </c>
    </row>
    <row r="24" spans="1:11" ht="15.75" x14ac:dyDescent="0.25">
      <c r="A24" s="21" t="s">
        <v>82</v>
      </c>
      <c r="B24" s="5" t="s">
        <v>9</v>
      </c>
      <c r="C24" s="5">
        <v>12</v>
      </c>
      <c r="D24" s="53">
        <v>17000</v>
      </c>
      <c r="E24" s="17"/>
      <c r="F24" s="17"/>
      <c r="G24" s="17">
        <f t="shared" si="2"/>
        <v>204000</v>
      </c>
      <c r="H24" s="54">
        <f t="shared" si="1"/>
        <v>16773122</v>
      </c>
    </row>
    <row r="25" spans="1:11" ht="15.75" x14ac:dyDescent="0.25">
      <c r="A25" s="22"/>
      <c r="B25" s="5" t="s">
        <v>12</v>
      </c>
      <c r="C25" s="5">
        <v>4</v>
      </c>
      <c r="D25" s="53">
        <v>15000</v>
      </c>
      <c r="E25" s="17"/>
      <c r="F25" s="17"/>
      <c r="G25" s="17">
        <f t="shared" si="2"/>
        <v>60000</v>
      </c>
      <c r="H25" s="54">
        <f t="shared" si="1"/>
        <v>16713122</v>
      </c>
    </row>
    <row r="26" spans="1:11" ht="15.75" x14ac:dyDescent="0.25">
      <c r="A26" s="22"/>
      <c r="B26" s="5" t="s">
        <v>13</v>
      </c>
      <c r="C26" s="5">
        <v>6</v>
      </c>
      <c r="D26" s="53">
        <v>15000</v>
      </c>
      <c r="E26" s="17"/>
      <c r="F26" s="17"/>
      <c r="G26" s="17">
        <f t="shared" si="2"/>
        <v>90000</v>
      </c>
      <c r="H26" s="54">
        <f t="shared" si="1"/>
        <v>16623122</v>
      </c>
    </row>
    <row r="27" spans="1:11" ht="15.75" x14ac:dyDescent="0.25">
      <c r="A27" s="22"/>
      <c r="B27" s="5" t="s">
        <v>15</v>
      </c>
      <c r="C27" s="5">
        <v>1</v>
      </c>
      <c r="D27" s="53">
        <v>50000</v>
      </c>
      <c r="E27" s="17"/>
      <c r="F27" s="17"/>
      <c r="G27" s="17">
        <f t="shared" si="2"/>
        <v>50000</v>
      </c>
      <c r="H27" s="54">
        <f t="shared" si="1"/>
        <v>16573122</v>
      </c>
    </row>
    <row r="28" spans="1:11" ht="15.75" x14ac:dyDescent="0.25">
      <c r="A28" s="22"/>
      <c r="B28" s="5" t="s">
        <v>27</v>
      </c>
      <c r="C28" s="5">
        <v>1</v>
      </c>
      <c r="D28" s="53">
        <v>370000</v>
      </c>
      <c r="E28" s="17"/>
      <c r="F28" s="17"/>
      <c r="G28" s="17">
        <f t="shared" si="2"/>
        <v>370000</v>
      </c>
      <c r="H28" s="54">
        <f t="shared" si="1"/>
        <v>16203122</v>
      </c>
    </row>
    <row r="29" spans="1:11" ht="15.75" x14ac:dyDescent="0.25">
      <c r="A29" s="22"/>
      <c r="B29" s="5" t="s">
        <v>74</v>
      </c>
      <c r="C29" s="5">
        <v>2</v>
      </c>
      <c r="D29" s="20">
        <v>10000</v>
      </c>
      <c r="E29" s="17"/>
      <c r="F29" s="17"/>
      <c r="G29" s="17">
        <f t="shared" si="2"/>
        <v>20000</v>
      </c>
      <c r="H29" s="54">
        <f t="shared" si="1"/>
        <v>16183122</v>
      </c>
    </row>
    <row r="30" spans="1:11" ht="15.75" x14ac:dyDescent="0.25">
      <c r="A30" s="21"/>
      <c r="B30" s="5" t="s">
        <v>75</v>
      </c>
      <c r="C30" s="5">
        <v>1</v>
      </c>
      <c r="D30" s="20">
        <v>35000</v>
      </c>
      <c r="E30" s="17"/>
      <c r="F30" s="17"/>
      <c r="G30" s="17">
        <f t="shared" si="2"/>
        <v>35000</v>
      </c>
      <c r="H30" s="54">
        <f t="shared" si="1"/>
        <v>16148122</v>
      </c>
    </row>
    <row r="31" spans="1:11" ht="15.75" x14ac:dyDescent="0.25">
      <c r="A31" s="22"/>
      <c r="B31" s="5" t="s">
        <v>60</v>
      </c>
      <c r="C31" s="5">
        <v>1</v>
      </c>
      <c r="D31" s="53">
        <v>68000</v>
      </c>
      <c r="E31" s="17"/>
      <c r="F31" s="17"/>
      <c r="G31" s="17">
        <f t="shared" si="2"/>
        <v>68000</v>
      </c>
      <c r="H31" s="54">
        <f t="shared" si="1"/>
        <v>16080122</v>
      </c>
    </row>
    <row r="32" spans="1:11" ht="15.75" x14ac:dyDescent="0.25">
      <c r="A32" s="22"/>
      <c r="B32" s="5"/>
      <c r="C32" s="5"/>
      <c r="D32" s="53"/>
      <c r="E32" s="17"/>
      <c r="F32" s="17"/>
      <c r="G32" s="17">
        <f t="shared" si="2"/>
        <v>0</v>
      </c>
      <c r="H32" s="54">
        <f t="shared" si="1"/>
        <v>16080122</v>
      </c>
    </row>
    <row r="33" spans="1:8" ht="15.75" x14ac:dyDescent="0.25">
      <c r="A33" s="22"/>
      <c r="D33" s="53"/>
      <c r="E33" s="17"/>
      <c r="F33" s="17"/>
      <c r="G33" s="17"/>
      <c r="H33" s="54"/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B35" s="5"/>
      <c r="C35" s="5"/>
      <c r="D35" s="53"/>
      <c r="E35" s="17"/>
      <c r="F35" s="17"/>
      <c r="G35" s="17">
        <f t="shared" si="2"/>
        <v>0</v>
      </c>
      <c r="H35" s="54">
        <f>H32+E35+F35-G35</f>
        <v>16080122</v>
      </c>
    </row>
    <row r="36" spans="1:8" ht="15.75" x14ac:dyDescent="0.25">
      <c r="A36" s="22"/>
      <c r="B36" s="5"/>
      <c r="C36" s="5"/>
      <c r="D36" s="53"/>
      <c r="E36" s="17"/>
      <c r="F36" s="17"/>
      <c r="G36" s="17">
        <f t="shared" si="2"/>
        <v>0</v>
      </c>
      <c r="H36" s="54">
        <f t="shared" ref="H36:H48" si="3">H35+E36+F36-G36</f>
        <v>16080122</v>
      </c>
    </row>
    <row r="37" spans="1:8" ht="15.75" x14ac:dyDescent="0.25">
      <c r="A37" s="22"/>
      <c r="B37" s="5"/>
      <c r="C37" s="5"/>
      <c r="D37" s="53"/>
      <c r="E37" s="52"/>
      <c r="F37" s="17"/>
      <c r="G37" s="17">
        <f t="shared" si="2"/>
        <v>0</v>
      </c>
      <c r="H37" s="54">
        <f t="shared" si="3"/>
        <v>16080122</v>
      </c>
    </row>
    <row r="38" spans="1:8" ht="15.75" x14ac:dyDescent="0.25">
      <c r="A38" s="21"/>
      <c r="B38" s="5"/>
      <c r="C38" s="5"/>
      <c r="D38" s="53"/>
      <c r="E38" s="17"/>
      <c r="F38" s="17"/>
      <c r="G38" s="17">
        <f t="shared" si="2"/>
        <v>0</v>
      </c>
      <c r="H38" s="54">
        <f t="shared" si="3"/>
        <v>16080122</v>
      </c>
    </row>
    <row r="39" spans="1:8" ht="15.75" x14ac:dyDescent="0.25">
      <c r="A39" s="22"/>
      <c r="B39" s="5"/>
      <c r="C39" s="5"/>
      <c r="D39" s="53"/>
      <c r="E39" s="17"/>
      <c r="F39" s="17"/>
      <c r="G39" s="17">
        <f t="shared" si="2"/>
        <v>0</v>
      </c>
      <c r="H39" s="54">
        <f t="shared" si="3"/>
        <v>16080122</v>
      </c>
    </row>
    <row r="40" spans="1:8" ht="15.75" x14ac:dyDescent="0.25">
      <c r="A40" s="22"/>
      <c r="B40" s="5"/>
      <c r="C40" s="5"/>
      <c r="D40" s="53"/>
      <c r="E40" s="17"/>
      <c r="F40" s="17"/>
      <c r="G40" s="17">
        <f t="shared" si="2"/>
        <v>0</v>
      </c>
      <c r="H40" s="54">
        <f t="shared" si="3"/>
        <v>16080122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2"/>
        <v>0</v>
      </c>
      <c r="H41" s="54">
        <f t="shared" si="3"/>
        <v>16080122</v>
      </c>
    </row>
    <row r="42" spans="1:8" ht="15.75" x14ac:dyDescent="0.25">
      <c r="A42" s="22"/>
      <c r="B42" s="19"/>
      <c r="C42" s="19"/>
      <c r="D42" s="20"/>
      <c r="E42" s="17"/>
      <c r="F42" s="17"/>
      <c r="G42" s="17">
        <f t="shared" si="2"/>
        <v>0</v>
      </c>
      <c r="H42" s="54">
        <f t="shared" si="3"/>
        <v>16080122</v>
      </c>
    </row>
    <row r="43" spans="1:8" ht="15.75" x14ac:dyDescent="0.25">
      <c r="A43" s="22"/>
      <c r="B43" s="19"/>
      <c r="C43" s="19"/>
      <c r="D43" s="20"/>
      <c r="E43" s="17"/>
      <c r="F43" s="17"/>
      <c r="G43" s="17">
        <f t="shared" si="2"/>
        <v>0</v>
      </c>
      <c r="H43" s="54">
        <f t="shared" si="3"/>
        <v>16080122</v>
      </c>
    </row>
    <row r="44" spans="1:8" ht="15.75" x14ac:dyDescent="0.25">
      <c r="A44" s="22"/>
      <c r="B44" s="5"/>
      <c r="C44" s="5"/>
      <c r="D44" s="53"/>
      <c r="E44" s="17"/>
      <c r="F44" s="17"/>
      <c r="G44" s="17">
        <f t="shared" si="2"/>
        <v>0</v>
      </c>
      <c r="H44" s="54">
        <f t="shared" si="3"/>
        <v>16080122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2"/>
        <v>0</v>
      </c>
      <c r="H45" s="54">
        <f t="shared" si="3"/>
        <v>16080122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2"/>
        <v>0</v>
      </c>
      <c r="H46" s="54">
        <f t="shared" si="3"/>
        <v>16080122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2"/>
        <v>0</v>
      </c>
      <c r="H47" s="54">
        <f t="shared" si="3"/>
        <v>16080122</v>
      </c>
    </row>
    <row r="48" spans="1:8" ht="15.75" x14ac:dyDescent="0.25">
      <c r="A48" s="22"/>
      <c r="B48" s="19"/>
      <c r="C48" s="19"/>
      <c r="D48" s="20"/>
      <c r="E48" s="17"/>
      <c r="F48" s="17"/>
      <c r="G48" s="17">
        <f t="shared" si="2"/>
        <v>0</v>
      </c>
      <c r="H48" s="54">
        <f t="shared" si="3"/>
        <v>16080122</v>
      </c>
    </row>
    <row r="49" spans="1:8" ht="15.75" x14ac:dyDescent="0.25">
      <c r="A49" s="58" t="s">
        <v>76</v>
      </c>
      <c r="B49" s="9"/>
      <c r="C49" s="9"/>
      <c r="D49" s="11"/>
      <c r="E49" s="18">
        <f>SUM(E5:E48)</f>
        <v>2300000</v>
      </c>
      <c r="F49" s="18">
        <f>SUM(F5:F48)</f>
        <v>0</v>
      </c>
      <c r="G49" s="75">
        <f>SUM(G10:G48)</f>
        <v>2797000</v>
      </c>
      <c r="H49" s="75">
        <f>H4+E50-G49</f>
        <v>16080122</v>
      </c>
    </row>
    <row r="50" spans="1:8" ht="15.75" x14ac:dyDescent="0.25">
      <c r="A50" s="76" t="s">
        <v>77</v>
      </c>
      <c r="B50" s="76"/>
      <c r="C50" s="58"/>
      <c r="D50" s="24"/>
      <c r="E50" s="77">
        <f>E49+F49</f>
        <v>2300000</v>
      </c>
      <c r="F50" s="77"/>
      <c r="G50" s="75"/>
      <c r="H50" s="75"/>
    </row>
  </sheetData>
  <mergeCells count="5">
    <mergeCell ref="A1:H1"/>
    <mergeCell ref="G49:G50"/>
    <mergeCell ref="H49:H50"/>
    <mergeCell ref="A50:B50"/>
    <mergeCell ref="E50:F5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30" workbookViewId="0">
      <selection sqref="A1:K53"/>
    </sheetView>
  </sheetViews>
  <sheetFormatPr defaultRowHeight="15" x14ac:dyDescent="0.25"/>
  <cols>
    <col min="1" max="1" width="23" bestFit="1" customWidth="1"/>
    <col min="2" max="2" width="21.140625" bestFit="1" customWidth="1"/>
    <col min="4" max="4" width="9.5703125" bestFit="1" customWidth="1"/>
    <col min="5" max="5" width="13.5703125" bestFit="1" customWidth="1"/>
    <col min="6" max="6" width="10.42578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4" t="s">
        <v>79</v>
      </c>
      <c r="B1" s="74"/>
      <c r="C1" s="74"/>
      <c r="D1" s="74"/>
      <c r="E1" s="74"/>
      <c r="F1" s="74"/>
      <c r="G1" s="74"/>
      <c r="H1" s="74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80</v>
      </c>
      <c r="B4" s="50"/>
      <c r="C4" s="50"/>
      <c r="D4" s="51"/>
      <c r="E4" s="50"/>
      <c r="F4" s="50"/>
      <c r="G4" s="50"/>
      <c r="H4" s="14">
        <v>16080122</v>
      </c>
    </row>
    <row r="5" spans="1:11" ht="15.75" x14ac:dyDescent="0.25">
      <c r="A5" s="21">
        <v>45874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16580122</v>
      </c>
    </row>
    <row r="6" spans="1:11" ht="15.75" x14ac:dyDescent="0.25">
      <c r="A6" s="21"/>
      <c r="B6" s="8" t="s">
        <v>83</v>
      </c>
      <c r="C6" s="15"/>
      <c r="D6" s="16"/>
      <c r="E6" s="17">
        <v>1000000</v>
      </c>
      <c r="F6" s="17"/>
      <c r="G6" s="17"/>
      <c r="H6" s="54">
        <f>H5+E6+F6-G6</f>
        <v>17580122</v>
      </c>
    </row>
    <row r="7" spans="1:11" ht="15.75" x14ac:dyDescent="0.25">
      <c r="A7" s="21">
        <v>45897</v>
      </c>
      <c r="B7" s="8" t="s">
        <v>72</v>
      </c>
      <c r="C7" s="15"/>
      <c r="D7" s="16"/>
      <c r="E7" s="17">
        <v>1500000</v>
      </c>
      <c r="F7" s="17"/>
      <c r="G7" s="17"/>
      <c r="H7" s="54">
        <f t="shared" ref="H7:H9" si="0">H6+E7+F7-G7</f>
        <v>19080122</v>
      </c>
    </row>
    <row r="8" spans="1:11" ht="15.75" x14ac:dyDescent="0.25">
      <c r="A8" s="21"/>
      <c r="B8" s="8" t="s">
        <v>66</v>
      </c>
      <c r="C8" s="15"/>
      <c r="D8" s="16"/>
      <c r="E8" s="17">
        <v>300000</v>
      </c>
      <c r="F8" s="17"/>
      <c r="G8" s="17"/>
      <c r="H8" s="54">
        <f t="shared" si="0"/>
        <v>19380122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19380122</v>
      </c>
    </row>
    <row r="10" spans="1:11" ht="15.75" x14ac:dyDescent="0.25">
      <c r="A10" s="21"/>
      <c r="B10" s="8"/>
      <c r="C10" s="15"/>
      <c r="D10" s="16"/>
      <c r="E10" s="17"/>
      <c r="F10" s="17"/>
      <c r="G10" s="17"/>
      <c r="H10" s="54">
        <f t="shared" ref="H10:H49" si="1">H9+E10+F10-G10</f>
        <v>19380122</v>
      </c>
    </row>
    <row r="11" spans="1:11" ht="15.75" x14ac:dyDescent="0.25">
      <c r="A11" s="21"/>
      <c r="B11" s="19"/>
      <c r="C11" s="19"/>
      <c r="D11" s="20"/>
      <c r="E11" s="17"/>
      <c r="F11" s="17"/>
      <c r="G11" s="17">
        <f>C11*D11</f>
        <v>0</v>
      </c>
      <c r="H11" s="54">
        <f t="shared" si="1"/>
        <v>19380122</v>
      </c>
    </row>
    <row r="12" spans="1:11" ht="15.75" x14ac:dyDescent="0.25">
      <c r="A12" s="21" t="s">
        <v>23</v>
      </c>
      <c r="B12" s="19"/>
      <c r="C12" s="19"/>
      <c r="D12" s="20"/>
      <c r="E12" s="17"/>
      <c r="F12" s="17"/>
      <c r="G12" s="17">
        <f t="shared" ref="G12:G49" si="2">C12*D12</f>
        <v>0</v>
      </c>
      <c r="H12" s="54">
        <f t="shared" si="1"/>
        <v>19380122</v>
      </c>
    </row>
    <row r="13" spans="1:11" ht="15.75" x14ac:dyDescent="0.25">
      <c r="A13" s="22">
        <v>45872</v>
      </c>
      <c r="B13" t="s">
        <v>11</v>
      </c>
      <c r="C13" s="5">
        <v>6</v>
      </c>
      <c r="D13" s="53">
        <v>120000</v>
      </c>
      <c r="E13" s="17"/>
      <c r="F13" s="17"/>
      <c r="G13" s="17">
        <f>C13*D13</f>
        <v>720000</v>
      </c>
      <c r="H13" s="54">
        <f t="shared" si="1"/>
        <v>18660122</v>
      </c>
    </row>
    <row r="14" spans="1:11" ht="15.75" x14ac:dyDescent="0.25">
      <c r="A14" s="22"/>
      <c r="B14" t="s">
        <v>9</v>
      </c>
      <c r="C14" s="5">
        <v>12</v>
      </c>
      <c r="D14" s="53">
        <v>17000</v>
      </c>
      <c r="E14" s="17"/>
      <c r="F14" s="17"/>
      <c r="G14" s="17">
        <f>C14*D14</f>
        <v>204000</v>
      </c>
      <c r="H14" s="54">
        <f t="shared" si="1"/>
        <v>18456122</v>
      </c>
    </row>
    <row r="15" spans="1:11" ht="15.75" x14ac:dyDescent="0.25">
      <c r="A15" s="22"/>
      <c r="B15" t="s">
        <v>12</v>
      </c>
      <c r="C15" s="5">
        <v>4</v>
      </c>
      <c r="D15" s="53">
        <v>15000</v>
      </c>
      <c r="E15" s="17"/>
      <c r="F15" s="17"/>
      <c r="G15" s="17">
        <f>C15*D15</f>
        <v>60000</v>
      </c>
      <c r="H15" s="54">
        <f t="shared" si="1"/>
        <v>18396122</v>
      </c>
    </row>
    <row r="16" spans="1:11" ht="15.75" x14ac:dyDescent="0.25">
      <c r="A16" s="22"/>
      <c r="B16" t="s">
        <v>13</v>
      </c>
      <c r="C16" s="5">
        <v>6</v>
      </c>
      <c r="D16" s="53">
        <v>15000</v>
      </c>
      <c r="E16" s="17"/>
      <c r="F16" s="17"/>
      <c r="G16" s="17">
        <f t="shared" si="2"/>
        <v>90000</v>
      </c>
      <c r="H16" s="54">
        <f t="shared" si="1"/>
        <v>18306122</v>
      </c>
      <c r="J16" s="1" t="s">
        <v>16</v>
      </c>
      <c r="K16" s="2">
        <f>SUM(G11:G24)</f>
        <v>1124000</v>
      </c>
    </row>
    <row r="17" spans="1:11" ht="15.75" x14ac:dyDescent="0.25">
      <c r="A17" s="22"/>
      <c r="B17" t="s">
        <v>21</v>
      </c>
      <c r="C17" s="5">
        <v>1</v>
      </c>
      <c r="D17" s="53">
        <v>50000</v>
      </c>
      <c r="E17" s="17"/>
      <c r="F17" s="17"/>
      <c r="G17" s="17">
        <f t="shared" si="2"/>
        <v>50000</v>
      </c>
      <c r="H17" s="54">
        <f t="shared" si="1"/>
        <v>18256122</v>
      </c>
      <c r="J17" s="1" t="s">
        <v>19</v>
      </c>
      <c r="K17" s="2">
        <f>SUM(G25:G33)</f>
        <v>0</v>
      </c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2"/>
        <v>0</v>
      </c>
      <c r="H18" s="54">
        <f t="shared" si="1"/>
        <v>18256122</v>
      </c>
      <c r="J18" s="1" t="s">
        <v>20</v>
      </c>
      <c r="K18" s="2"/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2"/>
        <v>0</v>
      </c>
      <c r="H19" s="54">
        <f t="shared" si="1"/>
        <v>18256122</v>
      </c>
      <c r="J19" s="1" t="s">
        <v>17</v>
      </c>
      <c r="K19" s="2">
        <f>SUM(G45:G48)</f>
        <v>0</v>
      </c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2"/>
        <v>0</v>
      </c>
      <c r="H20" s="54">
        <f t="shared" si="1"/>
        <v>18256122</v>
      </c>
      <c r="J20" s="1" t="s">
        <v>26</v>
      </c>
      <c r="K20" s="2"/>
    </row>
    <row r="21" spans="1:11" ht="15.75" x14ac:dyDescent="0.25">
      <c r="A21" s="22"/>
      <c r="B21" s="5"/>
      <c r="C21" s="5"/>
      <c r="D21" s="53"/>
      <c r="E21" s="17"/>
      <c r="F21" s="17"/>
      <c r="G21" s="17">
        <f t="shared" si="2"/>
        <v>0</v>
      </c>
      <c r="H21" s="54">
        <f t="shared" si="1"/>
        <v>18256122</v>
      </c>
      <c r="J21" s="7" t="s">
        <v>14</v>
      </c>
      <c r="K21" s="56">
        <f>SUM(K16:K20)</f>
        <v>1124000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2"/>
        <v>0</v>
      </c>
      <c r="H22" s="54">
        <f t="shared" si="1"/>
        <v>18256122</v>
      </c>
    </row>
    <row r="23" spans="1:11" ht="15.75" x14ac:dyDescent="0.25">
      <c r="A23" s="22"/>
      <c r="B23" s="19"/>
      <c r="C23" s="19"/>
      <c r="D23" s="20"/>
      <c r="E23" s="17"/>
      <c r="F23" s="17"/>
      <c r="G23" s="17">
        <f t="shared" si="2"/>
        <v>0</v>
      </c>
      <c r="H23" s="54">
        <f t="shared" si="1"/>
        <v>18256122</v>
      </c>
    </row>
    <row r="24" spans="1:11" ht="15.75" x14ac:dyDescent="0.25">
      <c r="A24" s="22" t="s">
        <v>24</v>
      </c>
      <c r="B24" s="19"/>
      <c r="C24" s="19"/>
      <c r="D24" s="20"/>
      <c r="E24" s="17"/>
      <c r="F24" s="17"/>
      <c r="G24" s="17">
        <f t="shared" si="2"/>
        <v>0</v>
      </c>
      <c r="H24" s="54">
        <f t="shared" si="1"/>
        <v>18256122</v>
      </c>
    </row>
    <row r="25" spans="1:11" ht="15.75" x14ac:dyDescent="0.25">
      <c r="A25" s="21"/>
      <c r="B25" s="5"/>
      <c r="C25" s="5"/>
      <c r="D25" s="53"/>
      <c r="E25" s="17"/>
      <c r="F25" s="17"/>
      <c r="G25" s="17">
        <f t="shared" si="2"/>
        <v>0</v>
      </c>
      <c r="H25" s="54">
        <f t="shared" si="1"/>
        <v>18256122</v>
      </c>
    </row>
    <row r="26" spans="1:11" ht="15.75" x14ac:dyDescent="0.25">
      <c r="A26" s="22"/>
      <c r="B26" s="5"/>
      <c r="C26" s="5"/>
      <c r="D26" s="53"/>
      <c r="E26" s="17"/>
      <c r="F26" s="17"/>
      <c r="G26" s="17">
        <f t="shared" si="2"/>
        <v>0</v>
      </c>
      <c r="H26" s="54">
        <f t="shared" si="1"/>
        <v>18256122</v>
      </c>
    </row>
    <row r="27" spans="1:11" ht="15.75" x14ac:dyDescent="0.25">
      <c r="A27" s="22"/>
      <c r="B27" s="5"/>
      <c r="C27" s="5"/>
      <c r="D27" s="53"/>
      <c r="E27" s="17"/>
      <c r="F27" s="17"/>
      <c r="G27" s="17">
        <f t="shared" si="2"/>
        <v>0</v>
      </c>
      <c r="H27" s="54">
        <f t="shared" si="1"/>
        <v>18256122</v>
      </c>
    </row>
    <row r="28" spans="1:11" ht="15.75" x14ac:dyDescent="0.25">
      <c r="A28" s="22"/>
      <c r="B28" s="5"/>
      <c r="C28" s="5"/>
      <c r="D28" s="53"/>
      <c r="E28" s="17"/>
      <c r="F28" s="17"/>
      <c r="G28" s="17">
        <f t="shared" si="2"/>
        <v>0</v>
      </c>
      <c r="H28" s="54">
        <f t="shared" si="1"/>
        <v>18256122</v>
      </c>
    </row>
    <row r="29" spans="1:11" ht="15.75" x14ac:dyDescent="0.25">
      <c r="A29" s="22"/>
      <c r="B29" s="5"/>
      <c r="C29" s="5"/>
      <c r="D29" s="53"/>
      <c r="E29" s="17"/>
      <c r="F29" s="17"/>
      <c r="G29" s="17">
        <f t="shared" si="2"/>
        <v>0</v>
      </c>
      <c r="H29" s="54">
        <f t="shared" si="1"/>
        <v>18256122</v>
      </c>
    </row>
    <row r="30" spans="1:11" ht="15.75" x14ac:dyDescent="0.25">
      <c r="A30" s="22"/>
      <c r="B30" s="5"/>
      <c r="C30" s="5"/>
      <c r="D30" s="53"/>
      <c r="E30" s="17"/>
      <c r="F30" s="17"/>
      <c r="G30" s="17">
        <f t="shared" si="2"/>
        <v>0</v>
      </c>
      <c r="H30" s="54">
        <f t="shared" si="1"/>
        <v>18256122</v>
      </c>
    </row>
    <row r="31" spans="1:11" ht="15.75" x14ac:dyDescent="0.25">
      <c r="A31" s="21"/>
      <c r="B31" s="5"/>
      <c r="C31" s="5"/>
      <c r="D31" s="20"/>
      <c r="E31" s="17"/>
      <c r="F31" s="17"/>
      <c r="G31" s="17">
        <f t="shared" si="2"/>
        <v>0</v>
      </c>
      <c r="H31" s="54">
        <f t="shared" si="1"/>
        <v>18256122</v>
      </c>
    </row>
    <row r="32" spans="1:11" ht="15.75" x14ac:dyDescent="0.25">
      <c r="A32" s="22"/>
      <c r="B32" s="5"/>
      <c r="C32" s="5"/>
      <c r="D32" s="20"/>
      <c r="E32" s="17"/>
      <c r="F32" s="17"/>
      <c r="G32" s="17">
        <f t="shared" si="2"/>
        <v>0</v>
      </c>
      <c r="H32" s="54">
        <f t="shared" si="1"/>
        <v>18256122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2"/>
        <v>0</v>
      </c>
      <c r="H33" s="54">
        <f t="shared" si="1"/>
        <v>18256122</v>
      </c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D35" s="53"/>
      <c r="E35" s="17"/>
      <c r="F35" s="17"/>
      <c r="G35" s="17"/>
      <c r="H35" s="54"/>
    </row>
    <row r="36" spans="1:8" ht="15.75" x14ac:dyDescent="0.25">
      <c r="A36" s="22"/>
      <c r="B36" s="5"/>
      <c r="C36" s="5"/>
      <c r="D36" s="53"/>
      <c r="E36" s="17"/>
      <c r="F36" s="17"/>
      <c r="G36" s="17">
        <f t="shared" si="2"/>
        <v>0</v>
      </c>
      <c r="H36" s="54">
        <f>H33+E36+F36-G36</f>
        <v>18256122</v>
      </c>
    </row>
    <row r="37" spans="1:8" ht="15.75" x14ac:dyDescent="0.25">
      <c r="A37" s="22"/>
      <c r="B37" s="5"/>
      <c r="C37" s="5"/>
      <c r="D37" s="53"/>
      <c r="E37" s="17"/>
      <c r="F37" s="17"/>
      <c r="G37" s="17">
        <f t="shared" si="2"/>
        <v>0</v>
      </c>
      <c r="H37" s="54">
        <f t="shared" si="1"/>
        <v>18256122</v>
      </c>
    </row>
    <row r="38" spans="1:8" ht="15.75" x14ac:dyDescent="0.25">
      <c r="A38" s="22"/>
      <c r="B38" s="5"/>
      <c r="C38" s="5"/>
      <c r="D38" s="53"/>
      <c r="E38" s="52"/>
      <c r="F38" s="17"/>
      <c r="G38" s="17">
        <f t="shared" si="2"/>
        <v>0</v>
      </c>
      <c r="H38" s="54">
        <f t="shared" si="1"/>
        <v>18256122</v>
      </c>
    </row>
    <row r="39" spans="1:8" ht="15.75" x14ac:dyDescent="0.25">
      <c r="A39" s="21"/>
      <c r="B39" s="5"/>
      <c r="C39" s="5"/>
      <c r="D39" s="53"/>
      <c r="E39" s="17"/>
      <c r="F39" s="17"/>
      <c r="G39" s="17">
        <f t="shared" si="2"/>
        <v>0</v>
      </c>
      <c r="H39" s="54">
        <f t="shared" si="1"/>
        <v>18256122</v>
      </c>
    </row>
    <row r="40" spans="1:8" ht="15.75" x14ac:dyDescent="0.25">
      <c r="A40" s="22"/>
      <c r="B40" s="5"/>
      <c r="C40" s="5"/>
      <c r="D40" s="53"/>
      <c r="E40" s="17"/>
      <c r="F40" s="17"/>
      <c r="G40" s="17">
        <f t="shared" si="2"/>
        <v>0</v>
      </c>
      <c r="H40" s="54">
        <f t="shared" si="1"/>
        <v>18256122</v>
      </c>
    </row>
    <row r="41" spans="1:8" ht="15.75" x14ac:dyDescent="0.25">
      <c r="A41" s="22"/>
      <c r="B41" s="5"/>
      <c r="C41" s="5"/>
      <c r="D41" s="53"/>
      <c r="E41" s="17"/>
      <c r="F41" s="17"/>
      <c r="G41" s="17">
        <f t="shared" si="2"/>
        <v>0</v>
      </c>
      <c r="H41" s="54">
        <f t="shared" si="1"/>
        <v>18256122</v>
      </c>
    </row>
    <row r="42" spans="1:8" ht="15.75" x14ac:dyDescent="0.25">
      <c r="A42" s="22"/>
      <c r="B42" s="19"/>
      <c r="C42" s="19"/>
      <c r="D42" s="20"/>
      <c r="E42" s="17"/>
      <c r="F42" s="17"/>
      <c r="G42" s="17">
        <f t="shared" si="2"/>
        <v>0</v>
      </c>
      <c r="H42" s="54">
        <f t="shared" si="1"/>
        <v>18256122</v>
      </c>
    </row>
    <row r="43" spans="1:8" ht="15.75" x14ac:dyDescent="0.25">
      <c r="A43" s="22"/>
      <c r="B43" s="19"/>
      <c r="C43" s="19"/>
      <c r="D43" s="20"/>
      <c r="E43" s="17"/>
      <c r="F43" s="17"/>
      <c r="G43" s="17">
        <f t="shared" si="2"/>
        <v>0</v>
      </c>
      <c r="H43" s="54">
        <f t="shared" si="1"/>
        <v>18256122</v>
      </c>
    </row>
    <row r="44" spans="1:8" ht="15.75" x14ac:dyDescent="0.25">
      <c r="A44" s="22"/>
      <c r="B44" s="19"/>
      <c r="C44" s="19"/>
      <c r="D44" s="20"/>
      <c r="E44" s="17"/>
      <c r="F44" s="17"/>
      <c r="G44" s="17">
        <f t="shared" si="2"/>
        <v>0</v>
      </c>
      <c r="H44" s="54">
        <f t="shared" si="1"/>
        <v>18256122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2"/>
        <v>0</v>
      </c>
      <c r="H45" s="54">
        <f t="shared" si="1"/>
        <v>18256122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2"/>
        <v>0</v>
      </c>
      <c r="H46" s="54">
        <f t="shared" si="1"/>
        <v>18256122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2"/>
        <v>0</v>
      </c>
      <c r="H47" s="54">
        <f t="shared" si="1"/>
        <v>18256122</v>
      </c>
    </row>
    <row r="48" spans="1:8" ht="15.75" x14ac:dyDescent="0.25">
      <c r="A48" s="22"/>
      <c r="B48" s="5"/>
      <c r="C48" s="5"/>
      <c r="D48" s="53"/>
      <c r="E48" s="17"/>
      <c r="F48" s="17"/>
      <c r="G48" s="17">
        <f t="shared" si="2"/>
        <v>0</v>
      </c>
      <c r="H48" s="54">
        <f t="shared" si="1"/>
        <v>18256122</v>
      </c>
    </row>
    <row r="49" spans="1:8" ht="15.75" x14ac:dyDescent="0.25">
      <c r="A49" s="22"/>
      <c r="B49" s="19"/>
      <c r="C49" s="19"/>
      <c r="D49" s="20"/>
      <c r="E49" s="17"/>
      <c r="F49" s="17"/>
      <c r="G49" s="17">
        <f t="shared" si="2"/>
        <v>0</v>
      </c>
      <c r="H49" s="54">
        <f t="shared" si="1"/>
        <v>18256122</v>
      </c>
    </row>
    <row r="50" spans="1:8" ht="15.75" x14ac:dyDescent="0.25">
      <c r="A50" s="59" t="s">
        <v>84</v>
      </c>
      <c r="B50" s="9"/>
      <c r="C50" s="9"/>
      <c r="D50" s="11"/>
      <c r="E50" s="18">
        <f>SUM(E5:E49)</f>
        <v>3300000</v>
      </c>
      <c r="F50" s="18">
        <f>SUM(F5:F49)</f>
        <v>0</v>
      </c>
      <c r="G50" s="75">
        <f>SUM(G11:G49)</f>
        <v>1124000</v>
      </c>
      <c r="H50" s="75">
        <f>H4+E51-G50</f>
        <v>18256122</v>
      </c>
    </row>
    <row r="51" spans="1:8" ht="15.75" x14ac:dyDescent="0.25">
      <c r="A51" s="76" t="s">
        <v>85</v>
      </c>
      <c r="B51" s="76"/>
      <c r="C51" s="59"/>
      <c r="D51" s="24"/>
      <c r="E51" s="77">
        <f>E50+F50</f>
        <v>3300000</v>
      </c>
      <c r="F51" s="77"/>
      <c r="G51" s="75"/>
      <c r="H51" s="75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A34" workbookViewId="0">
      <selection activeCell="A52" sqref="A52"/>
    </sheetView>
  </sheetViews>
  <sheetFormatPr defaultRowHeight="15" x14ac:dyDescent="0.25"/>
  <cols>
    <col min="1" max="1" width="23" bestFit="1" customWidth="1"/>
    <col min="2" max="2" width="20.42578125" customWidth="1"/>
    <col min="3" max="3" width="10.5703125" bestFit="1" customWidth="1"/>
    <col min="4" max="4" width="9.5703125" bestFit="1" customWidth="1"/>
    <col min="5" max="5" width="13.5703125" bestFit="1" customWidth="1"/>
    <col min="6" max="6" width="10.42578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4" t="s">
        <v>86</v>
      </c>
      <c r="B1" s="74"/>
      <c r="C1" s="74"/>
      <c r="D1" s="74"/>
      <c r="E1" s="74"/>
      <c r="F1" s="74"/>
      <c r="G1" s="74"/>
      <c r="H1" s="74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87</v>
      </c>
      <c r="B4" s="50"/>
      <c r="C4" s="50"/>
      <c r="D4" s="51"/>
      <c r="E4" s="50"/>
      <c r="F4" s="50"/>
      <c r="G4" s="50"/>
      <c r="H4" s="14">
        <v>18256122</v>
      </c>
    </row>
    <row r="5" spans="1:11" ht="15.75" x14ac:dyDescent="0.25">
      <c r="A5" s="21">
        <v>45904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18756122</v>
      </c>
    </row>
    <row r="6" spans="1:11" ht="15.75" x14ac:dyDescent="0.25">
      <c r="A6" s="21" t="s">
        <v>88</v>
      </c>
      <c r="B6" s="8" t="s">
        <v>83</v>
      </c>
      <c r="C6" s="15"/>
      <c r="D6" s="16"/>
      <c r="E6" s="17">
        <v>800000</v>
      </c>
      <c r="F6" s="17"/>
      <c r="G6" s="17"/>
      <c r="H6" s="54">
        <f>H5+E6+F6-G6</f>
        <v>19556122</v>
      </c>
    </row>
    <row r="7" spans="1:11" ht="15.75" x14ac:dyDescent="0.25">
      <c r="A7" s="21"/>
      <c r="B7" s="8"/>
      <c r="C7" s="15"/>
      <c r="D7" s="16"/>
      <c r="E7" s="17"/>
      <c r="F7" s="17"/>
      <c r="G7" s="17"/>
      <c r="H7" s="54">
        <f t="shared" ref="H7:H49" si="0">H6+E7+F7-G7</f>
        <v>19556122</v>
      </c>
    </row>
    <row r="8" spans="1:11" ht="15.75" x14ac:dyDescent="0.25">
      <c r="A8" s="21"/>
      <c r="B8" s="8"/>
      <c r="C8" s="15"/>
      <c r="D8" s="16"/>
      <c r="E8" s="17"/>
      <c r="F8" s="17"/>
      <c r="G8" s="17"/>
      <c r="H8" s="54">
        <f t="shared" si="0"/>
        <v>19556122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19556122</v>
      </c>
    </row>
    <row r="10" spans="1:11" ht="15.75" x14ac:dyDescent="0.25">
      <c r="A10" s="21"/>
      <c r="B10" s="8"/>
      <c r="C10" s="15"/>
      <c r="D10" s="16"/>
      <c r="E10" s="17"/>
      <c r="F10" s="17"/>
      <c r="G10" s="17"/>
      <c r="H10" s="54">
        <f t="shared" si="0"/>
        <v>19556122</v>
      </c>
    </row>
    <row r="11" spans="1:11" ht="15.75" x14ac:dyDescent="0.25">
      <c r="A11" s="21"/>
      <c r="B11" s="19"/>
      <c r="C11" s="19"/>
      <c r="D11" s="20"/>
      <c r="E11" s="17"/>
      <c r="F11" s="17"/>
      <c r="G11" s="17">
        <f>C11*D11</f>
        <v>0</v>
      </c>
      <c r="H11" s="54">
        <f t="shared" si="0"/>
        <v>19556122</v>
      </c>
    </row>
    <row r="12" spans="1:11" ht="15.75" x14ac:dyDescent="0.25">
      <c r="A12" s="21" t="s">
        <v>23</v>
      </c>
      <c r="B12" s="19"/>
      <c r="C12" s="19"/>
      <c r="D12" s="20"/>
      <c r="E12" s="17"/>
      <c r="F12" s="17"/>
      <c r="G12" s="17">
        <f t="shared" ref="G12:G49" si="1">C12*D12</f>
        <v>0</v>
      </c>
      <c r="H12" s="54">
        <f t="shared" si="0"/>
        <v>19556122</v>
      </c>
    </row>
    <row r="13" spans="1:11" ht="15.75" x14ac:dyDescent="0.25">
      <c r="A13" s="22">
        <v>45916</v>
      </c>
      <c r="B13" s="5" t="s">
        <v>11</v>
      </c>
      <c r="C13" s="5">
        <v>6</v>
      </c>
      <c r="D13" s="53">
        <v>120000</v>
      </c>
      <c r="E13" s="17"/>
      <c r="F13" s="17"/>
      <c r="G13" s="17">
        <f>C13*D13</f>
        <v>720000</v>
      </c>
      <c r="H13" s="54">
        <f t="shared" si="0"/>
        <v>18836122</v>
      </c>
    </row>
    <row r="14" spans="1:11" ht="15.75" x14ac:dyDescent="0.25">
      <c r="A14" s="22"/>
      <c r="B14" s="5" t="s">
        <v>9</v>
      </c>
      <c r="C14" s="5">
        <v>12</v>
      </c>
      <c r="D14" s="53">
        <v>16500</v>
      </c>
      <c r="E14" s="17"/>
      <c r="F14" s="17"/>
      <c r="G14" s="17">
        <f>C14*D14</f>
        <v>198000</v>
      </c>
      <c r="H14" s="54">
        <f t="shared" si="0"/>
        <v>18638122</v>
      </c>
    </row>
    <row r="15" spans="1:11" ht="15.75" x14ac:dyDescent="0.25">
      <c r="A15" s="22"/>
      <c r="B15" s="5" t="s">
        <v>12</v>
      </c>
      <c r="C15" s="5">
        <v>4</v>
      </c>
      <c r="D15" s="53">
        <v>14000</v>
      </c>
      <c r="E15" s="17"/>
      <c r="F15" s="17"/>
      <c r="G15" s="17">
        <f>C15*D15</f>
        <v>56000</v>
      </c>
      <c r="H15" s="54">
        <f t="shared" si="0"/>
        <v>18582122</v>
      </c>
    </row>
    <row r="16" spans="1:11" ht="15.75" x14ac:dyDescent="0.25">
      <c r="A16" s="22"/>
      <c r="B16" s="5" t="s">
        <v>13</v>
      </c>
      <c r="C16" s="5">
        <v>6</v>
      </c>
      <c r="D16" s="53">
        <v>14000</v>
      </c>
      <c r="E16" s="17"/>
      <c r="F16" s="17"/>
      <c r="G16" s="17">
        <f t="shared" si="1"/>
        <v>84000</v>
      </c>
      <c r="H16" s="54">
        <f t="shared" si="0"/>
        <v>18498122</v>
      </c>
      <c r="J16" s="1" t="s">
        <v>16</v>
      </c>
      <c r="K16" s="2">
        <f>SUM(G11:G24)</f>
        <v>1828000</v>
      </c>
    </row>
    <row r="17" spans="1:11" ht="15.75" x14ac:dyDescent="0.25">
      <c r="A17" s="22"/>
      <c r="B17" s="5" t="s">
        <v>21</v>
      </c>
      <c r="C17" s="5">
        <v>1</v>
      </c>
      <c r="D17" s="53">
        <v>50000</v>
      </c>
      <c r="E17" s="17"/>
      <c r="F17" s="17"/>
      <c r="G17" s="17">
        <f t="shared" si="1"/>
        <v>50000</v>
      </c>
      <c r="H17" s="54">
        <f t="shared" si="0"/>
        <v>18448122</v>
      </c>
      <c r="J17" s="1" t="s">
        <v>19</v>
      </c>
      <c r="K17" s="2">
        <f>SUM(G24:G33)</f>
        <v>1575000</v>
      </c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1"/>
        <v>0</v>
      </c>
      <c r="H18" s="54">
        <f t="shared" si="0"/>
        <v>18448122</v>
      </c>
      <c r="J18" s="1" t="s">
        <v>20</v>
      </c>
      <c r="K18" s="2"/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1"/>
        <v>0</v>
      </c>
      <c r="H19" s="54">
        <f t="shared" si="0"/>
        <v>18448122</v>
      </c>
      <c r="J19" s="1" t="s">
        <v>17</v>
      </c>
      <c r="K19" s="2">
        <f>SUM(G45:G48)</f>
        <v>0</v>
      </c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1"/>
        <v>0</v>
      </c>
      <c r="H20" s="54">
        <f t="shared" si="0"/>
        <v>18448122</v>
      </c>
      <c r="J20" s="1" t="s">
        <v>26</v>
      </c>
      <c r="K20" s="2"/>
    </row>
    <row r="21" spans="1:11" ht="15.75" x14ac:dyDescent="0.25">
      <c r="A21" s="22"/>
      <c r="B21" s="5"/>
      <c r="C21" s="5"/>
      <c r="D21" s="53"/>
      <c r="E21" s="17"/>
      <c r="F21" s="17"/>
      <c r="G21" s="17">
        <f t="shared" si="1"/>
        <v>0</v>
      </c>
      <c r="H21" s="54">
        <f t="shared" si="0"/>
        <v>18448122</v>
      </c>
      <c r="J21" s="7" t="s">
        <v>14</v>
      </c>
      <c r="K21" s="56">
        <f>SUM(K16:K20)</f>
        <v>3403000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18448122</v>
      </c>
    </row>
    <row r="23" spans="1:11" ht="15.75" x14ac:dyDescent="0.25">
      <c r="A23" s="22"/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18448122</v>
      </c>
    </row>
    <row r="24" spans="1:11" ht="15.75" x14ac:dyDescent="0.25">
      <c r="A24" s="22" t="s">
        <v>24</v>
      </c>
      <c r="B24" s="5" t="s">
        <v>11</v>
      </c>
      <c r="C24" s="5">
        <v>6</v>
      </c>
      <c r="D24" s="20">
        <v>120000</v>
      </c>
      <c r="E24" s="17"/>
      <c r="F24" s="17"/>
      <c r="G24" s="17">
        <f t="shared" si="1"/>
        <v>720000</v>
      </c>
      <c r="H24" s="54">
        <f t="shared" si="0"/>
        <v>17728122</v>
      </c>
    </row>
    <row r="25" spans="1:11" ht="15.75" x14ac:dyDescent="0.25">
      <c r="A25" s="21"/>
      <c r="B25" s="5" t="s">
        <v>9</v>
      </c>
      <c r="C25" s="5">
        <v>12</v>
      </c>
      <c r="D25" s="53">
        <v>16500</v>
      </c>
      <c r="E25" s="17"/>
      <c r="F25" s="17"/>
      <c r="G25" s="17">
        <f t="shared" si="1"/>
        <v>198000</v>
      </c>
      <c r="H25" s="54">
        <f t="shared" si="0"/>
        <v>17530122</v>
      </c>
    </row>
    <row r="26" spans="1:11" ht="15.75" x14ac:dyDescent="0.25">
      <c r="A26" s="22"/>
      <c r="B26" s="5" t="s">
        <v>12</v>
      </c>
      <c r="C26" s="5">
        <v>4</v>
      </c>
      <c r="D26" s="53">
        <v>15000</v>
      </c>
      <c r="E26" s="17"/>
      <c r="F26" s="17"/>
      <c r="G26" s="17">
        <f t="shared" si="1"/>
        <v>60000</v>
      </c>
      <c r="H26" s="54">
        <f t="shared" si="0"/>
        <v>17470122</v>
      </c>
    </row>
    <row r="27" spans="1:11" ht="15.75" x14ac:dyDescent="0.25">
      <c r="A27" s="22"/>
      <c r="B27" s="5" t="s">
        <v>13</v>
      </c>
      <c r="C27" s="5">
        <v>6</v>
      </c>
      <c r="D27" s="53">
        <v>14000</v>
      </c>
      <c r="E27" s="17"/>
      <c r="F27" s="17"/>
      <c r="G27" s="17">
        <f t="shared" si="1"/>
        <v>84000</v>
      </c>
      <c r="H27" s="54">
        <f t="shared" si="0"/>
        <v>17386122</v>
      </c>
    </row>
    <row r="28" spans="1:11" ht="15.75" x14ac:dyDescent="0.25">
      <c r="A28" s="22"/>
      <c r="B28" s="5" t="s">
        <v>15</v>
      </c>
      <c r="C28" s="5">
        <v>1</v>
      </c>
      <c r="D28" s="53">
        <v>30000</v>
      </c>
      <c r="E28" s="17"/>
      <c r="F28" s="17"/>
      <c r="G28" s="17">
        <f t="shared" si="1"/>
        <v>30000</v>
      </c>
      <c r="H28" s="54">
        <f t="shared" si="0"/>
        <v>17356122</v>
      </c>
    </row>
    <row r="29" spans="1:11" ht="15.75" x14ac:dyDescent="0.25">
      <c r="A29" s="22"/>
      <c r="B29" s="5" t="s">
        <v>27</v>
      </c>
      <c r="C29" s="5">
        <v>1</v>
      </c>
      <c r="D29" s="53">
        <v>360000</v>
      </c>
      <c r="E29" s="17"/>
      <c r="F29" s="17"/>
      <c r="G29" s="17">
        <f t="shared" si="1"/>
        <v>360000</v>
      </c>
      <c r="H29" s="54">
        <f t="shared" si="0"/>
        <v>16996122</v>
      </c>
    </row>
    <row r="30" spans="1:11" ht="15.75" x14ac:dyDescent="0.25">
      <c r="A30" s="22"/>
      <c r="B30" s="5" t="s">
        <v>74</v>
      </c>
      <c r="C30" s="5">
        <v>2</v>
      </c>
      <c r="D30" s="53">
        <v>10000</v>
      </c>
      <c r="E30" s="17"/>
      <c r="F30" s="17"/>
      <c r="G30" s="17">
        <f t="shared" si="1"/>
        <v>20000</v>
      </c>
      <c r="H30" s="54">
        <f t="shared" si="0"/>
        <v>16976122</v>
      </c>
    </row>
    <row r="31" spans="1:11" ht="15.75" x14ac:dyDescent="0.25">
      <c r="A31" s="21"/>
      <c r="B31" s="5" t="s">
        <v>75</v>
      </c>
      <c r="C31" s="5">
        <v>1</v>
      </c>
      <c r="D31" s="20">
        <v>35000</v>
      </c>
      <c r="E31" s="17"/>
      <c r="F31" s="17"/>
      <c r="G31" s="17">
        <f t="shared" si="1"/>
        <v>35000</v>
      </c>
      <c r="H31" s="54">
        <f t="shared" si="0"/>
        <v>16941122</v>
      </c>
    </row>
    <row r="32" spans="1:11" ht="15.75" x14ac:dyDescent="0.25">
      <c r="A32" s="22"/>
      <c r="B32" s="5" t="s">
        <v>60</v>
      </c>
      <c r="C32" s="5">
        <v>1</v>
      </c>
      <c r="D32" s="20">
        <v>68000</v>
      </c>
      <c r="E32" s="17"/>
      <c r="F32" s="17"/>
      <c r="G32" s="17">
        <f t="shared" si="1"/>
        <v>68000</v>
      </c>
      <c r="H32" s="54">
        <f t="shared" si="0"/>
        <v>16873122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1"/>
        <v>0</v>
      </c>
      <c r="H33" s="54">
        <f t="shared" si="0"/>
        <v>16873122</v>
      </c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D35" s="53"/>
      <c r="E35" s="17"/>
      <c r="F35" s="17"/>
      <c r="G35" s="17"/>
      <c r="H35" s="54"/>
    </row>
    <row r="36" spans="1:8" ht="15.75" x14ac:dyDescent="0.25">
      <c r="A36" s="22"/>
      <c r="B36" s="5"/>
      <c r="C36" s="5"/>
      <c r="D36" s="53"/>
      <c r="E36" s="17"/>
      <c r="F36" s="17"/>
      <c r="G36" s="17">
        <f t="shared" si="1"/>
        <v>0</v>
      </c>
      <c r="H36" s="54">
        <f>H33+E36+F36-G36</f>
        <v>16873122</v>
      </c>
    </row>
    <row r="37" spans="1:8" ht="15.75" x14ac:dyDescent="0.25">
      <c r="A37" s="22"/>
      <c r="B37" s="5"/>
      <c r="C37" s="5"/>
      <c r="D37" s="53"/>
      <c r="E37" s="17"/>
      <c r="F37" s="17"/>
      <c r="G37" s="17">
        <f t="shared" si="1"/>
        <v>0</v>
      </c>
      <c r="H37" s="54">
        <f t="shared" si="0"/>
        <v>16873122</v>
      </c>
    </row>
    <row r="38" spans="1:8" ht="15.75" x14ac:dyDescent="0.25">
      <c r="A38" s="22"/>
      <c r="B38" s="5"/>
      <c r="C38" s="5"/>
      <c r="D38" s="53"/>
      <c r="E38" s="52"/>
      <c r="F38" s="17"/>
      <c r="G38" s="17">
        <f t="shared" si="1"/>
        <v>0</v>
      </c>
      <c r="H38" s="54">
        <f t="shared" si="0"/>
        <v>16873122</v>
      </c>
    </row>
    <row r="39" spans="1:8" ht="15.75" x14ac:dyDescent="0.25">
      <c r="A39" s="21"/>
      <c r="B39" s="5"/>
      <c r="C39" s="5"/>
      <c r="D39" s="53"/>
      <c r="E39" s="17"/>
      <c r="F39" s="17"/>
      <c r="G39" s="17">
        <f t="shared" si="1"/>
        <v>0</v>
      </c>
      <c r="H39" s="54">
        <f t="shared" si="0"/>
        <v>16873122</v>
      </c>
    </row>
    <row r="40" spans="1:8" ht="15.75" x14ac:dyDescent="0.25">
      <c r="A40" s="22"/>
      <c r="B40" s="5"/>
      <c r="C40" s="5"/>
      <c r="D40" s="53"/>
      <c r="E40" s="17"/>
      <c r="F40" s="17"/>
      <c r="G40" s="17">
        <f t="shared" si="1"/>
        <v>0</v>
      </c>
      <c r="H40" s="54">
        <f t="shared" si="0"/>
        <v>16873122</v>
      </c>
    </row>
    <row r="41" spans="1:8" ht="15.75" x14ac:dyDescent="0.25">
      <c r="A41" s="22"/>
      <c r="B41" s="5"/>
      <c r="C41" s="5"/>
      <c r="D41" s="53"/>
      <c r="E41" s="17"/>
      <c r="F41" s="17"/>
      <c r="G41" s="17">
        <f t="shared" si="1"/>
        <v>0</v>
      </c>
      <c r="H41" s="54">
        <f t="shared" si="0"/>
        <v>16873122</v>
      </c>
    </row>
    <row r="42" spans="1:8" ht="15.75" x14ac:dyDescent="0.25">
      <c r="A42" s="22"/>
      <c r="B42" s="19"/>
      <c r="C42" s="19"/>
      <c r="D42" s="20"/>
      <c r="E42" s="17"/>
      <c r="F42" s="17"/>
      <c r="G42" s="17">
        <f t="shared" si="1"/>
        <v>0</v>
      </c>
      <c r="H42" s="54">
        <f t="shared" si="0"/>
        <v>16873122</v>
      </c>
    </row>
    <row r="43" spans="1:8" ht="15.75" x14ac:dyDescent="0.25">
      <c r="A43" s="22"/>
      <c r="B43" s="19"/>
      <c r="C43" s="19"/>
      <c r="D43" s="20"/>
      <c r="E43" s="17"/>
      <c r="F43" s="17"/>
      <c r="G43" s="17">
        <f t="shared" si="1"/>
        <v>0</v>
      </c>
      <c r="H43" s="54">
        <f t="shared" si="0"/>
        <v>16873122</v>
      </c>
    </row>
    <row r="44" spans="1:8" ht="15.75" x14ac:dyDescent="0.25">
      <c r="A44" s="22"/>
      <c r="B44" s="19"/>
      <c r="C44" s="19"/>
      <c r="D44" s="20"/>
      <c r="E44" s="17"/>
      <c r="F44" s="17"/>
      <c r="G44" s="17">
        <f t="shared" si="1"/>
        <v>0</v>
      </c>
      <c r="H44" s="54">
        <f t="shared" si="0"/>
        <v>16873122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1"/>
        <v>0</v>
      </c>
      <c r="H45" s="54">
        <f t="shared" si="0"/>
        <v>16873122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1"/>
        <v>0</v>
      </c>
      <c r="H46" s="54">
        <f t="shared" si="0"/>
        <v>16873122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1"/>
        <v>0</v>
      </c>
      <c r="H47" s="54">
        <f t="shared" si="0"/>
        <v>16873122</v>
      </c>
    </row>
    <row r="48" spans="1:8" ht="15.75" x14ac:dyDescent="0.25">
      <c r="A48" s="22"/>
      <c r="B48" s="5"/>
      <c r="C48" s="5"/>
      <c r="D48" s="53"/>
      <c r="E48" s="17"/>
      <c r="F48" s="17"/>
      <c r="G48" s="17">
        <f t="shared" si="1"/>
        <v>0</v>
      </c>
      <c r="H48" s="54">
        <f t="shared" si="0"/>
        <v>16873122</v>
      </c>
    </row>
    <row r="49" spans="1:8" ht="15.75" x14ac:dyDescent="0.25">
      <c r="A49" s="22"/>
      <c r="B49" s="19"/>
      <c r="C49" s="19"/>
      <c r="D49" s="20"/>
      <c r="E49" s="17"/>
      <c r="F49" s="17"/>
      <c r="G49" s="17">
        <f t="shared" si="1"/>
        <v>0</v>
      </c>
      <c r="H49" s="54">
        <f t="shared" si="0"/>
        <v>16873122</v>
      </c>
    </row>
    <row r="50" spans="1:8" ht="15.75" x14ac:dyDescent="0.25">
      <c r="A50" s="60" t="s">
        <v>89</v>
      </c>
      <c r="B50" s="9"/>
      <c r="C50" s="9"/>
      <c r="D50" s="11"/>
      <c r="E50" s="18">
        <f>SUM(E5:E49)</f>
        <v>1300000</v>
      </c>
      <c r="F50" s="18">
        <f>SUM(F5:F49)</f>
        <v>0</v>
      </c>
      <c r="G50" s="75">
        <f>SUM(G11:G49)</f>
        <v>2683000</v>
      </c>
      <c r="H50" s="75">
        <f>H4+E51-G50</f>
        <v>16873122</v>
      </c>
    </row>
    <row r="51" spans="1:8" ht="15.75" x14ac:dyDescent="0.25">
      <c r="A51" s="76" t="s">
        <v>90</v>
      </c>
      <c r="B51" s="76"/>
      <c r="C51" s="60"/>
      <c r="D51" s="24"/>
      <c r="E51" s="77">
        <f>E50+F50</f>
        <v>1300000</v>
      </c>
      <c r="F51" s="77"/>
      <c r="G51" s="75"/>
      <c r="H51" s="75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T1-25</vt:lpstr>
      <vt:lpstr>T2-25</vt:lpstr>
      <vt:lpstr>T3-25</vt:lpstr>
      <vt:lpstr>T4-25</vt:lpstr>
      <vt:lpstr>T5-25</vt:lpstr>
      <vt:lpstr>T6-25</vt:lpstr>
      <vt:lpstr>T7-25</vt:lpstr>
      <vt:lpstr>T8-25</vt:lpstr>
      <vt:lpstr>T9-25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2025-10-04T14:15:07Z</dcterms:modified>
</cp:coreProperties>
</file>