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/>
  </bookViews>
  <sheets>
    <sheet name="T1-26" sheetId="1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2" l="1"/>
  <c r="E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3" i="12"/>
  <c r="G32" i="12"/>
  <c r="G31" i="12"/>
  <c r="G30" i="12"/>
  <c r="G29" i="12"/>
  <c r="G28" i="12"/>
  <c r="G27" i="12"/>
  <c r="G26" i="12"/>
  <c r="G25" i="12"/>
  <c r="G24" i="12"/>
  <c r="K17" i="12" s="1"/>
  <c r="G23" i="12"/>
  <c r="G22" i="12"/>
  <c r="G21" i="12"/>
  <c r="G20" i="12"/>
  <c r="K19" i="12"/>
  <c r="G19" i="12"/>
  <c r="K18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10" i="12" s="1"/>
  <c r="H11" i="12" s="1"/>
  <c r="H12" i="12" l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G50" i="12"/>
  <c r="E51" i="12"/>
  <c r="K16" i="12"/>
  <c r="K21" i="12" s="1"/>
  <c r="H50" i="12" l="1"/>
</calcChain>
</file>

<file path=xl/sharedStrings.xml><?xml version="1.0" encoding="utf-8"?>
<sst xmlns="http://schemas.openxmlformats.org/spreadsheetml/2006/main" count="37" uniqueCount="32">
  <si>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</si>
  <si>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</si>
  <si>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</si>
  <si>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</si>
  <si>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</si>
  <si>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</si>
  <si>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</si>
  <si>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</si>
  <si>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</si>
  <si>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</si>
  <si>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</si>
  <si>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</si>
  <si>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</si>
  <si>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</si>
  <si>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</si>
  <si>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</si>
  <si>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</si>
  <si>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 xml:space="preserve">T2: </t>
  </si>
  <si>
    <t xml:space="preserve">T3: </t>
  </si>
  <si>
    <t>Hành lá + rau</t>
  </si>
  <si>
    <t>Tuần 1</t>
  </si>
  <si>
    <t>Tuần 2</t>
  </si>
  <si>
    <t xml:space="preserve">T5: </t>
  </si>
  <si>
    <t>Tuần 3</t>
  </si>
  <si>
    <t xml:space="preserve">Chị Diệu Huyền </t>
  </si>
  <si>
    <t>Hộp nhựa, túi đựng, thìa</t>
  </si>
  <si>
    <t>BÁO CÁO THU CHI NỒI CHÁO HÀ TĨNH THÁNG 1/2026</t>
  </si>
  <si>
    <t>Tồn đầu tháng 1</t>
  </si>
  <si>
    <t>Đồng nghiệp USG cũ</t>
  </si>
  <si>
    <t>Nhóm chị Nguyễn Việt Hoa uh</t>
  </si>
  <si>
    <t>Tổng tháng 1/2026</t>
  </si>
  <si>
    <t>Tồn cuối tháng 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</si>
</sst>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5">
    <xf numFmtId="0" fontId="0" fillId="0" borderId="0" xfId="0"/>
    <xf numFmtId="0" fontId="1" fillId="6" borderId="1" xfId="0" applyFont="1" applyFill="1" applyBorder="1"/>
    <xf numFmtId="166" fontId="1" fillId="6" borderId="1" xfId="0" applyNumberFormat="1" applyFont="1" applyFill="1" applyBorder="1"/>
    <xf numFmtId="0" fontId="0" fillId="0" borderId="1" xfId="0" applyBorder="1"/>
    <xf numFmtId="0" fontId="1" fillId="6" borderId="4" xfId="0" applyFont="1" applyFill="1" applyBorder="1"/>
    <xf numFmtId="0" fontId="5" fillId="0" borderId="1" xfId="0" applyFont="1" applyBorder="1"/>
    <xf numFmtId="165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166" fontId="6" fillId="0" borderId="1" xfId="2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166" fontId="6" fillId="3" borderId="1" xfId="2" applyNumberFormat="1" applyFont="1" applyFill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166" fontId="8" fillId="4" borderId="1" xfId="2" applyNumberFormat="1" applyFont="1" applyFill="1" applyBorder="1" applyAlignment="1">
      <alignment horizontal="center" vertical="center"/>
    </xf>
    <xf numFmtId="166" fontId="6" fillId="0" borderId="1" xfId="2" applyNumberFormat="1" applyFont="1" applyBorder="1" applyAlignment="1">
      <alignment vertical="center"/>
    </xf>
    <xf numFmtId="0" fontId="9" fillId="0" borderId="1" xfId="0" applyFont="1" applyBorder="1"/>
    <xf numFmtId="166" fontId="9" fillId="0" borderId="1" xfId="3" applyNumberFormat="1" applyFont="1" applyBorder="1"/>
    <xf numFmtId="165" fontId="6" fillId="5" borderId="1" xfId="1" quotePrefix="1" applyNumberFormat="1" applyFont="1" applyFill="1" applyBorder="1" applyAlignment="1">
      <alignment horizontal="center" vertical="center"/>
    </xf>
    <xf numFmtId="165" fontId="6" fillId="4" borderId="1" xfId="1" quotePrefix="1" applyNumberFormat="1" applyFont="1" applyFill="1" applyBorder="1" applyAlignment="1">
      <alignment horizontal="center" vertical="center"/>
    </xf>
    <xf numFmtId="3" fontId="6" fillId="3" borderId="1" xfId="1" applyNumberFormat="1" applyFont="1" applyFill="1" applyBorder="1" applyAlignment="1">
      <alignment horizontal="center" vertical="center"/>
    </xf>
    <xf numFmtId="167" fontId="6" fillId="5" borderId="1" xfId="1" applyNumberFormat="1" applyFont="1" applyFill="1" applyBorder="1" applyAlignment="1">
      <alignment horizontal="center" vertical="center"/>
    </xf>
    <xf numFmtId="3" fontId="6" fillId="5" borderId="1" xfId="1" applyNumberFormat="1" applyFont="1" applyFill="1" applyBorder="1" applyAlignment="1">
      <alignment horizontal="center" vertical="center"/>
    </xf>
    <xf numFmtId="166" fontId="8" fillId="5" borderId="1" xfId="2" applyNumberFormat="1" applyFont="1" applyFill="1" applyBorder="1" applyAlignment="1">
      <alignment horizontal="center" vertical="center"/>
    </xf>
    <xf numFmtId="166" fontId="0" fillId="0" borderId="1" xfId="3" applyNumberFormat="1" applyFont="1" applyBorder="1"/>
    <xf numFmtId="166" fontId="6" fillId="5" borderId="1" xfId="2" applyNumberFormat="1" applyFont="1" applyFill="1" applyBorder="1" applyAlignment="1">
      <alignment vertical="center"/>
    </xf>
    <xf numFmtId="166" fontId="1" fillId="0" borderId="0" xfId="0" applyNumberFormat="1" applyFont="1"/>
    <xf numFmtId="166" fontId="0" fillId="0" borderId="2" xfId="3" applyNumberFormat="1" applyFont="1" applyBorder="1"/>
    <xf numFmtId="165" fontId="6" fillId="3" borderId="1" xfId="1" applyNumberFormat="1" applyFont="1" applyFill="1" applyBorder="1" applyAlignment="1">
      <alignment horizontal="center" vertical="center"/>
    </xf>
    <xf numFmtId="166" fontId="0" fillId="0" borderId="0" xfId="3" applyNumberFormat="1" applyFont="1"/>
    <xf numFmtId="0" fontId="0" fillId="0" borderId="3" xfId="0" applyBorder="1"/>
    <xf numFmtId="165" fontId="6" fillId="2" borderId="1" xfId="1" applyNumberFormat="1" applyFont="1" applyFill="1" applyBorder="1" applyAlignment="1">
      <alignment horizontal="center" vertical="center"/>
    </xf>
    <xf numFmtId="166" fontId="6" fillId="3" borderId="1" xfId="2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6" fontId="6" fillId="7" borderId="1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25" workbookViewId="0">
      <selection activeCell="C43" sqref="C43"/>
    </sheetView>
  </sheetViews>
  <sheetFormatPr defaultRowHeight="15" x14ac:dyDescent="0.25"/>
  <cols>
    <col min="1" max="1" width="23" bestFit="1" customWidth="1"/>
    <col min="2" max="2" width="22.7109375" bestFit="1" customWidth="1"/>
    <col min="3" max="3" width="11" customWidth="1"/>
    <col min="4" max="4" width="14.140625" customWidth="1"/>
    <col min="5" max="5" width="13.28515625" customWidth="1"/>
    <col min="6" max="6" width="13.42578125" customWidth="1"/>
    <col min="7" max="7" width="14.5703125" customWidth="1"/>
    <col min="8" max="8" width="15.7109375" customWidth="1"/>
    <col min="11" max="11" width="15.42578125" customWidth="1"/>
  </cols>
  <sheetData>
    <row r="1" spans="1:11" ht="15.75" x14ac:dyDescent="0.25">
      <c r="A1" s="31" t="s">
        <v>26</v>
      </c>
      <c r="B1" s="31"/>
      <c r="C1" s="31"/>
      <c r="D1" s="31"/>
      <c r="E1" s="31"/>
      <c r="F1" s="31"/>
      <c r="G1" s="31"/>
      <c r="H1" s="31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27</v>
      </c>
      <c r="B4" s="21"/>
      <c r="C4" s="21"/>
      <c r="D4" s="22"/>
      <c r="E4" s="21"/>
      <c r="F4" s="21"/>
      <c r="G4" s="21"/>
      <c r="H4" s="11">
        <v>8955122</v>
      </c>
    </row>
    <row r="5" spans="1:11" ht="15.75" x14ac:dyDescent="0.25">
      <c r="A5" s="18">
        <v>46027</v>
      </c>
      <c r="B5" s="5" t="s">
        <v>24</v>
      </c>
      <c r="C5" s="12"/>
      <c r="D5" s="13"/>
      <c r="E5" s="14">
        <v>500000</v>
      </c>
      <c r="F5" s="14"/>
      <c r="G5" s="14"/>
      <c r="H5" s="25">
        <f>H4+E5+F5-G5</f>
        <v>9455122</v>
      </c>
    </row>
    <row r="6" spans="1:11" ht="15.75" x14ac:dyDescent="0.25">
      <c r="A6" s="18"/>
      <c r="B6" s="5" t="s">
        <v>28</v>
      </c>
      <c r="C6" s="12"/>
      <c r="D6" s="13"/>
      <c r="E6" s="14">
        <v>2000000</v>
      </c>
      <c r="F6" s="14"/>
      <c r="G6" s="14"/>
      <c r="H6" s="25">
        <f>H5+E6+F6-G6</f>
        <v>11455122</v>
      </c>
    </row>
    <row r="7" spans="1:11" ht="15.75" x14ac:dyDescent="0.25">
      <c r="A7" s="18">
        <v>46041</v>
      </c>
      <c r="B7" s="5" t="s">
        <v>29</v>
      </c>
      <c r="C7" s="12"/>
      <c r="D7" s="13"/>
      <c r="E7" s="14">
        <v>2000000</v>
      </c>
      <c r="F7" s="14"/>
      <c r="G7" s="14"/>
      <c r="H7" s="25">
        <f t="shared" ref="H7:H49" si="0">H6+E7+F7-G7</f>
        <v>13455122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13455122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13455122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13455122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13455122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12735122</v>
      </c>
    </row>
    <row r="13" spans="1:11" ht="15.75" x14ac:dyDescent="0.25">
      <c r="A13" s="19">
        <v>46033</v>
      </c>
      <c r="B13" s="3" t="s">
        <v>9</v>
      </c>
      <c r="C13" s="3">
        <v>12</v>
      </c>
      <c r="D13" s="24">
        <v>16500</v>
      </c>
      <c r="E13" s="14"/>
      <c r="F13" s="14"/>
      <c r="G13" s="14">
        <f>C13*D13</f>
        <v>198000</v>
      </c>
      <c r="H13" s="25">
        <f t="shared" si="0"/>
        <v>12537122</v>
      </c>
    </row>
    <row r="14" spans="1:11" ht="15.75" x14ac:dyDescent="0.25">
      <c r="A14" s="19"/>
      <c r="B14" s="3" t="s">
        <v>11</v>
      </c>
      <c r="C14" s="3">
        <v>3</v>
      </c>
      <c r="D14" s="24">
        <v>23000</v>
      </c>
      <c r="E14" s="14"/>
      <c r="F14" s="14"/>
      <c r="G14" s="14">
        <f>C14*D14</f>
        <v>69000</v>
      </c>
      <c r="H14" s="25">
        <f t="shared" si="0"/>
        <v>12468122</v>
      </c>
    </row>
    <row r="15" spans="1:11" ht="15.75" x14ac:dyDescent="0.25">
      <c r="A15" s="19"/>
      <c r="B15" s="3" t="s">
        <v>12</v>
      </c>
      <c r="C15" s="3">
        <v>6</v>
      </c>
      <c r="D15" s="24">
        <v>26000</v>
      </c>
      <c r="E15" s="14"/>
      <c r="F15" s="14"/>
      <c r="G15" s="14">
        <f>C15*D15</f>
        <v>156000</v>
      </c>
      <c r="H15" s="25">
        <f t="shared" si="0"/>
        <v>12312122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12272122</v>
      </c>
      <c r="J16" s="1" t="s">
        <v>15</v>
      </c>
      <c r="K16" s="2">
        <f>SUM(G11:G22)</f>
        <v>1423000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12032122</v>
      </c>
      <c r="J17" s="1" t="s">
        <v>17</v>
      </c>
      <c r="K17" s="2">
        <f>SUM(G24:G33)</f>
        <v>1426000</v>
      </c>
    </row>
    <row r="18" spans="1:11" ht="15.75" x14ac:dyDescent="0.25">
      <c r="A18" s="19"/>
      <c r="D18" s="29"/>
      <c r="E18" s="14"/>
      <c r="F18" s="14"/>
      <c r="G18" s="14">
        <f t="shared" si="1"/>
        <v>0</v>
      </c>
      <c r="H18" s="25">
        <f t="shared" si="0"/>
        <v>12032122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12032122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12032122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12032122</v>
      </c>
      <c r="J21" s="4" t="s">
        <v>13</v>
      </c>
      <c r="K21" s="26">
        <f>SUM(K16:K20)</f>
        <v>2849000</v>
      </c>
    </row>
    <row r="22" spans="1:11" ht="15.75" x14ac:dyDescent="0.25">
      <c r="A22" s="19"/>
      <c r="B22" s="30"/>
      <c r="C22" s="30"/>
      <c r="D22" s="29"/>
      <c r="E22" s="14"/>
      <c r="F22" s="14"/>
      <c r="G22" s="14">
        <f t="shared" si="1"/>
        <v>0</v>
      </c>
      <c r="H22" s="25">
        <f t="shared" si="0"/>
        <v>12032122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12032122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11312122</v>
      </c>
    </row>
    <row r="25" spans="1:11" ht="15.75" x14ac:dyDescent="0.25">
      <c r="A25" s="18">
        <v>46040</v>
      </c>
      <c r="B25" s="3" t="s">
        <v>9</v>
      </c>
      <c r="C25" s="3">
        <v>12</v>
      </c>
      <c r="D25" s="24">
        <v>16500</v>
      </c>
      <c r="E25" s="14"/>
      <c r="F25" s="14"/>
      <c r="G25" s="14">
        <f t="shared" si="1"/>
        <v>198000</v>
      </c>
      <c r="H25" s="25">
        <f t="shared" si="0"/>
        <v>11114122</v>
      </c>
    </row>
    <row r="26" spans="1:11" ht="15.75" x14ac:dyDescent="0.25">
      <c r="A26" s="19"/>
      <c r="B26" s="3" t="s">
        <v>11</v>
      </c>
      <c r="C26" s="3">
        <v>3</v>
      </c>
      <c r="D26" s="24">
        <v>23000</v>
      </c>
      <c r="E26" s="14"/>
      <c r="F26" s="14"/>
      <c r="G26" s="14">
        <f t="shared" si="1"/>
        <v>69000</v>
      </c>
      <c r="H26" s="25">
        <f t="shared" si="0"/>
        <v>11045122</v>
      </c>
    </row>
    <row r="27" spans="1:11" ht="15.75" x14ac:dyDescent="0.25">
      <c r="A27" s="19"/>
      <c r="B27" s="3" t="s">
        <v>12</v>
      </c>
      <c r="C27" s="3">
        <v>6</v>
      </c>
      <c r="D27" s="24">
        <v>26500</v>
      </c>
      <c r="E27" s="14"/>
      <c r="F27" s="14"/>
      <c r="G27" s="14">
        <f t="shared" si="1"/>
        <v>159000</v>
      </c>
      <c r="H27" s="25">
        <f t="shared" si="0"/>
        <v>10886122</v>
      </c>
    </row>
    <row r="28" spans="1:11" ht="15.75" x14ac:dyDescent="0.25">
      <c r="A28" s="19"/>
      <c r="B28" s="3" t="s">
        <v>14</v>
      </c>
      <c r="C28" s="3">
        <v>1</v>
      </c>
      <c r="D28" s="24">
        <v>40000</v>
      </c>
      <c r="E28" s="14"/>
      <c r="F28" s="14"/>
      <c r="G28" s="14">
        <f t="shared" si="1"/>
        <v>40000</v>
      </c>
      <c r="H28" s="25">
        <f t="shared" si="0"/>
        <v>10846122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10606122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10606122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10606122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10606122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10606122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10606122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10606122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10606122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10606122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10606122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10606122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10606122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10606122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10606122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10606122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10606122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10606122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10606122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10606122</v>
      </c>
    </row>
    <row r="50" spans="1:8" ht="15.75" x14ac:dyDescent="0.25">
      <c r="A50" s="28" t="s">
        <v>30</v>
      </c>
      <c r="B50" s="6"/>
      <c r="C50" s="6"/>
      <c r="D50" s="8"/>
      <c r="E50" s="15">
        <f>SUM(E5:E49)</f>
        <v>4500000</v>
      </c>
      <c r="F50" s="15">
        <f>SUM(F5:F49)</f>
        <v>0</v>
      </c>
      <c r="G50" s="32">
        <f>SUM(G11:G49)</f>
        <v>2849000</v>
      </c>
      <c r="H50" s="32">
        <f>H4+E51-G50</f>
        <v>10606122</v>
      </c>
    </row>
    <row r="51" spans="1:8" ht="15.75" x14ac:dyDescent="0.25">
      <c r="A51" s="33" t="s">
        <v>31</v>
      </c>
      <c r="B51" s="33"/>
      <c r="C51" s="28"/>
      <c r="D51" s="20"/>
      <c r="E51" s="34">
        <f>E50+F50</f>
        <v>4500000</v>
      </c>
      <c r="F51" s="34"/>
      <c r="G51" s="32"/>
      <c r="H51" s="32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T1-26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2026-02-05T16:12:29Z</dcterms:modified>
</cp:coreProperties>
</file>