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80" activeTab="3"/>
  </bookViews>
  <sheets>
    <sheet name="T1-26" sheetId="12" r:id="rId1"/>
    <sheet name="T3-26" sheetId="13" r:id="rId2"/>
    <sheet name="T4-26" sheetId="14" r:id="rId3"/>
    <sheet name="T6-26" sheetId="15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9" i="15" l="1"/>
  <c r="K18" i="15"/>
  <c r="K17" i="15"/>
  <c r="F50" i="15"/>
  <c r="E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H5" i="15"/>
  <c r="H6" i="15" s="1"/>
  <c r="H7" i="15" s="1"/>
  <c r="H8" i="15" s="1"/>
  <c r="H9" i="15" s="1"/>
  <c r="H10" i="15" s="1"/>
  <c r="H11" i="15" s="1"/>
  <c r="H12" i="15" l="1"/>
  <c r="H13" i="15" s="1"/>
  <c r="H14" i="15" s="1"/>
  <c r="H15" i="15" s="1"/>
  <c r="H16" i="15" s="1"/>
  <c r="H17" i="15" s="1"/>
  <c r="H18" i="15" s="1"/>
  <c r="H19" i="15" s="1"/>
  <c r="H20" i="15" s="1"/>
  <c r="H21" i="15" s="1"/>
  <c r="H22" i="15" s="1"/>
  <c r="H23" i="15" s="1"/>
  <c r="H24" i="15" s="1"/>
  <c r="H25" i="15" s="1"/>
  <c r="H26" i="15" s="1"/>
  <c r="H27" i="15" s="1"/>
  <c r="H28" i="15" s="1"/>
  <c r="H29" i="15" s="1"/>
  <c r="H30" i="15" s="1"/>
  <c r="H31" i="15" s="1"/>
  <c r="H32" i="15" s="1"/>
  <c r="H33" i="15" s="1"/>
  <c r="H34" i="15" s="1"/>
  <c r="H35" i="15" s="1"/>
  <c r="H36" i="15" s="1"/>
  <c r="H37" i="15" s="1"/>
  <c r="H38" i="15" s="1"/>
  <c r="H39" i="15" s="1"/>
  <c r="H40" i="15" s="1"/>
  <c r="H41" i="15" s="1"/>
  <c r="H42" i="15" s="1"/>
  <c r="H43" i="15" s="1"/>
  <c r="H44" i="15" s="1"/>
  <c r="H45" i="15" s="1"/>
  <c r="H46" i="15" s="1"/>
  <c r="H47" i="15" s="1"/>
  <c r="H48" i="15" s="1"/>
  <c r="H49" i="15" s="1"/>
  <c r="G50" i="15"/>
  <c r="H50" i="15" s="1"/>
  <c r="E51" i="15"/>
  <c r="K16" i="15"/>
  <c r="K21" i="15" s="1"/>
  <c r="K18" i="14"/>
  <c r="H34" i="14"/>
  <c r="H35" i="14" s="1"/>
  <c r="H36" i="14" s="1"/>
  <c r="G30" i="14"/>
  <c r="G31" i="14"/>
  <c r="G32" i="14"/>
  <c r="G33" i="14"/>
  <c r="G34" i="14"/>
  <c r="G35" i="14"/>
  <c r="F50" i="14" l="1"/>
  <c r="E50" i="14"/>
  <c r="E51" i="14" s="1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29" i="14"/>
  <c r="G28" i="14"/>
  <c r="G27" i="14"/>
  <c r="G26" i="14"/>
  <c r="G25" i="14"/>
  <c r="K17" i="14" s="1"/>
  <c r="G24" i="14"/>
  <c r="G23" i="14"/>
  <c r="G22" i="14"/>
  <c r="G21" i="14"/>
  <c r="G20" i="14"/>
  <c r="K19" i="14"/>
  <c r="G19" i="14"/>
  <c r="G18" i="14"/>
  <c r="G17" i="14"/>
  <c r="G16" i="14"/>
  <c r="G15" i="14"/>
  <c r="G14" i="14"/>
  <c r="G13" i="14"/>
  <c r="G12" i="14"/>
  <c r="G11" i="14"/>
  <c r="H5" i="14"/>
  <c r="H6" i="14" s="1"/>
  <c r="H7" i="14" s="1"/>
  <c r="H8" i="14" s="1"/>
  <c r="H9" i="14" s="1"/>
  <c r="H10" i="14" s="1"/>
  <c r="H11" i="14" s="1"/>
  <c r="H12" i="14" s="1"/>
  <c r="H13" i="14" l="1"/>
  <c r="H14" i="14" s="1"/>
  <c r="H15" i="14" s="1"/>
  <c r="H16" i="14" s="1"/>
  <c r="H17" i="14" s="1"/>
  <c r="H18" i="14" s="1"/>
  <c r="H19" i="14" s="1"/>
  <c r="H20" i="14" s="1"/>
  <c r="H21" i="14" s="1"/>
  <c r="H22" i="14" s="1"/>
  <c r="H23" i="14" s="1"/>
  <c r="H24" i="14" s="1"/>
  <c r="H25" i="14" s="1"/>
  <c r="H26" i="14" s="1"/>
  <c r="H27" i="14" s="1"/>
  <c r="H28" i="14" s="1"/>
  <c r="H29" i="14" s="1"/>
  <c r="H30" i="14" s="1"/>
  <c r="H31" i="14" s="1"/>
  <c r="H32" i="14" s="1"/>
  <c r="H33" i="14" s="1"/>
  <c r="H37" i="14" s="1"/>
  <c r="H38" i="14" s="1"/>
  <c r="H39" i="14" s="1"/>
  <c r="H40" i="14" s="1"/>
  <c r="H41" i="14" s="1"/>
  <c r="H42" i="14" s="1"/>
  <c r="H43" i="14" s="1"/>
  <c r="H44" i="14" s="1"/>
  <c r="H45" i="14" s="1"/>
  <c r="H46" i="14" s="1"/>
  <c r="H47" i="14" s="1"/>
  <c r="H48" i="14" s="1"/>
  <c r="H49" i="14" s="1"/>
  <c r="G50" i="14"/>
  <c r="H50" i="14" s="1"/>
  <c r="K16" i="14"/>
  <c r="K21" i="14" s="1"/>
  <c r="F50" i="13"/>
  <c r="E50" i="13"/>
  <c r="E51" i="13" s="1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3" i="13"/>
  <c r="G32" i="13"/>
  <c r="G31" i="13"/>
  <c r="G30" i="13"/>
  <c r="G29" i="13"/>
  <c r="G28" i="13"/>
  <c r="G27" i="13"/>
  <c r="G26" i="13"/>
  <c r="K17" i="13" s="1"/>
  <c r="G25" i="13"/>
  <c r="G24" i="13"/>
  <c r="G23" i="13"/>
  <c r="G22" i="13"/>
  <c r="G21" i="13"/>
  <c r="G20" i="13"/>
  <c r="K19" i="13"/>
  <c r="G19" i="13"/>
  <c r="K18" i="13"/>
  <c r="G18" i="13"/>
  <c r="G17" i="13"/>
  <c r="G16" i="13"/>
  <c r="G15" i="13"/>
  <c r="G14" i="13"/>
  <c r="G13" i="13"/>
  <c r="G12" i="13"/>
  <c r="G11" i="13"/>
  <c r="H5" i="13"/>
  <c r="H6" i="13" s="1"/>
  <c r="H7" i="13" s="1"/>
  <c r="H8" i="13" s="1"/>
  <c r="H9" i="13" s="1"/>
  <c r="H10" i="13" s="1"/>
  <c r="H11" i="13" s="1"/>
  <c r="H12" i="13" s="1"/>
  <c r="H13" i="13" s="1"/>
  <c r="H14" i="13" s="1"/>
  <c r="H15" i="13" s="1"/>
  <c r="H16" i="13" s="1"/>
  <c r="H17" i="13" s="1"/>
  <c r="H18" i="13" s="1"/>
  <c r="H19" i="13" s="1"/>
  <c r="H20" i="13" s="1"/>
  <c r="H21" i="13" s="1"/>
  <c r="H22" i="13" s="1"/>
  <c r="H23" i="13" s="1"/>
  <c r="H24" i="13" s="1"/>
  <c r="H25" i="13" s="1"/>
  <c r="H26" i="13" s="1"/>
  <c r="H27" i="13" s="1"/>
  <c r="H28" i="13" s="1"/>
  <c r="H29" i="13" s="1"/>
  <c r="H30" i="13" s="1"/>
  <c r="H31" i="13" s="1"/>
  <c r="H32" i="13" s="1"/>
  <c r="H33" i="13" s="1"/>
  <c r="H36" i="13" s="1"/>
  <c r="H37" i="13" s="1"/>
  <c r="H38" i="13" s="1"/>
  <c r="H39" i="13" s="1"/>
  <c r="H40" i="13" s="1"/>
  <c r="H41" i="13" s="1"/>
  <c r="H42" i="13" s="1"/>
  <c r="H43" i="13" s="1"/>
  <c r="H44" i="13" s="1"/>
  <c r="H45" i="13" s="1"/>
  <c r="H46" i="13" s="1"/>
  <c r="H47" i="13" s="1"/>
  <c r="H48" i="13" s="1"/>
  <c r="H49" i="13" s="1"/>
  <c r="G50" i="13" l="1"/>
  <c r="H50" i="13" s="1"/>
  <c r="K16" i="13"/>
  <c r="K21" i="13" s="1"/>
  <c r="F50" i="12"/>
  <c r="E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3" i="12"/>
  <c r="G32" i="12"/>
  <c r="G31" i="12"/>
  <c r="G30" i="12"/>
  <c r="G29" i="12"/>
  <c r="G28" i="12"/>
  <c r="G27" i="12"/>
  <c r="G26" i="12"/>
  <c r="G25" i="12"/>
  <c r="G24" i="12"/>
  <c r="K17" i="12" s="1"/>
  <c r="G23" i="12"/>
  <c r="G22" i="12"/>
  <c r="G21" i="12"/>
  <c r="G20" i="12"/>
  <c r="K19" i="12"/>
  <c r="G19" i="12"/>
  <c r="K18" i="12"/>
  <c r="G18" i="12"/>
  <c r="G17" i="12"/>
  <c r="G16" i="12"/>
  <c r="G15" i="12"/>
  <c r="G14" i="12"/>
  <c r="G13" i="12"/>
  <c r="G12" i="12"/>
  <c r="G11" i="12"/>
  <c r="H5" i="12"/>
  <c r="H6" i="12" s="1"/>
  <c r="H7" i="12" s="1"/>
  <c r="H8" i="12" s="1"/>
  <c r="H9" i="12" s="1"/>
  <c r="H10" i="12" s="1"/>
  <c r="H11" i="12" s="1"/>
  <c r="H12" i="12" l="1"/>
  <c r="H13" i="12" s="1"/>
  <c r="H14" i="12" s="1"/>
  <c r="H15" i="12" s="1"/>
  <c r="H16" i="12" s="1"/>
  <c r="H17" i="12" s="1"/>
  <c r="H18" i="12" s="1"/>
  <c r="H19" i="12" s="1"/>
  <c r="H20" i="12" s="1"/>
  <c r="H21" i="12" s="1"/>
  <c r="H22" i="12" s="1"/>
  <c r="H23" i="12" s="1"/>
  <c r="H24" i="12" s="1"/>
  <c r="H25" i="12" s="1"/>
  <c r="H26" i="12" s="1"/>
  <c r="H27" i="12" s="1"/>
  <c r="H28" i="12" s="1"/>
  <c r="H29" i="12" s="1"/>
  <c r="H30" i="12" s="1"/>
  <c r="H31" i="12" s="1"/>
  <c r="H32" i="12" s="1"/>
  <c r="H33" i="12" s="1"/>
  <c r="H36" i="12" s="1"/>
  <c r="H37" i="12" s="1"/>
  <c r="H38" i="12" s="1"/>
  <c r="H39" i="12" s="1"/>
  <c r="H40" i="12" s="1"/>
  <c r="H41" i="12" s="1"/>
  <c r="H42" i="12" s="1"/>
  <c r="H43" i="12" s="1"/>
  <c r="H44" i="12" s="1"/>
  <c r="H45" i="12" s="1"/>
  <c r="H46" i="12" s="1"/>
  <c r="H47" i="12" s="1"/>
  <c r="H48" i="12" s="1"/>
  <c r="H49" i="12" s="1"/>
  <c r="G50" i="12"/>
  <c r="E51" i="12"/>
  <c r="K16" i="12"/>
  <c r="K21" i="12" s="1"/>
  <c r="H50" i="12" l="1"/>
</calcChain>
</file>

<file path=xl/sharedStrings.xml><?xml version="1.0" encoding="utf-8"?>
<sst xmlns="http://schemas.openxmlformats.org/spreadsheetml/2006/main" count="176" uniqueCount="61">
  <si>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</si>
  <si>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</si>
  <si>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</si>
  <si>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</si>
  <si>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</si>
  <si>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</si>
  <si>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</si>
  <si>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</si>
  <si>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</si>
  <si>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Gạo</t>
  </si>
  <si>
    <t>Thịt heo</t>
  </si>
  <si>
    <t>Cà rốt</t>
  </si>
  <si>
    <t>Bí đỏ</t>
  </si>
  <si>
    <t xml:space="preserve">tổng: </t>
  </si>
  <si>
    <t>Hành lá + Rau</t>
  </si>
  <si>
    <t xml:space="preserve">T1: </t>
  </si>
  <si>
    <t xml:space="preserve">T4: </t>
  </si>
  <si>
    <t xml:space="preserve">T2: </t>
  </si>
  <si>
    <t xml:space="preserve">T3: </t>
  </si>
  <si>
    <t>Hành lá + rau</t>
  </si>
  <si>
    <t>Tuần 1</t>
  </si>
  <si>
    <t>Tuần 2</t>
  </si>
  <si>
    <t xml:space="preserve">T5: </t>
  </si>
  <si>
    <t>Tuần 3</t>
  </si>
  <si>
    <t xml:space="preserve">Chị Diệu Huyền </t>
  </si>
  <si>
    <t>Hộp nhựa, túi đựng, thìa</t>
  </si>
  <si>
    <t>BÁO CÁO THU CHI NỒI CHÁO HÀ TĨNH THÁNG 1/2026</t>
  </si>
  <si>
    <t>Tồn đầu tháng 1</t>
  </si>
  <si>
    <t>Đồng nghiệp USG cũ</t>
  </si>
  <si>
    <t>Nhóm chị Nguyễn Việt Hoa uh</t>
  </si>
  <si>
    <t>Tổng tháng 1/2026</t>
  </si>
  <si>
    <t>Tồn cuối tháng 1/2026</t>
  </si>
  <si>
    <t>BÁO CÁO THU CHI NỒI CHÁO HÀ TĨNH THÁNG 3/2026</t>
  </si>
  <si>
    <t>Tồn đầu tháng 3</t>
  </si>
  <si>
    <t xml:space="preserve">Chị Nguyễn Diệu Huyền </t>
  </si>
  <si>
    <t>Hạt nêm- 0,9kg</t>
  </si>
  <si>
    <t>Xúp</t>
  </si>
  <si>
    <t>Bình gas 12kg</t>
  </si>
  <si>
    <t>Nước mắm Việt hương</t>
  </si>
  <si>
    <t>Bao tay</t>
  </si>
  <si>
    <t>Tổng tháng 3/2026</t>
  </si>
  <si>
    <t>Tồn cuối tháng 3/2026</t>
  </si>
  <si>
    <t>BÁO CÁO THU CHI NỒI CHÁO HÀ TĨNH THÁNG 4/2026</t>
  </si>
  <si>
    <t>Tồn đầu tháng 4</t>
  </si>
  <si>
    <t>Đồng nghiệp cũ USG</t>
  </si>
  <si>
    <t>Rau, hành</t>
  </si>
  <si>
    <t>Thịt</t>
  </si>
  <si>
    <t>Bình gas</t>
  </si>
  <si>
    <t>Bột ngọt</t>
  </si>
  <si>
    <t>Hạt nêm</t>
  </si>
  <si>
    <t>Nước mắm</t>
  </si>
  <si>
    <t>Rá tre vo gạo</t>
  </si>
  <si>
    <t>Tổng tháng 4/2026</t>
  </si>
  <si>
    <t>Tồn cuối tháng 4/2026</t>
  </si>
  <si>
    <t>BÁO CÁO THU CHI NỒI CHÁO HÀ TĨNH THÁNG 6/2026</t>
  </si>
  <si>
    <t>Tồn đầu tháng 6</t>
  </si>
  <si>
    <t>05-05-2026</t>
  </si>
  <si>
    <t>Em Cúc Bi (Nguyễn Thị Cảnh)</t>
  </si>
  <si>
    <t>Tuần 4</t>
  </si>
  <si>
    <t>Tổng tháng 6/2026</t>
  </si>
  <si>
    <t>Tồn cuối tháng 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</si>
</sst>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-* #,##0.00\ _₫_-;\-* #,##0.00\ _₫_-;_-* &quot;-&quot;??\ _₫_-;_-@_-"/>
    <numFmt numFmtId="165" formatCode="[$-1010000]d/m/yyyy;@"/>
    <numFmt numFmtId="166" formatCode="_(* #,##0_);_(* \(#,##0\);_(* &quot;-&quot;??_);_(@_)"/>
    <numFmt numFmtId="167" formatCode="[$-101042A]d\ mmmm\ yy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  <font>
      <sz val="11"/>
      <color theme="1"/>
      <name val="Calibri"/>
      <family val="2"/>
      <scheme val="minor"/>
    </font>
    <font>
      <sz val="12"/>
      <color rgb="FF000000"/>
      <name val="Calibri Light"/>
      <family val="1"/>
      <scheme val="major"/>
    </font>
    <font>
      <b/>
      <sz val="12"/>
      <color indexed="8"/>
      <name val="Calibri Light"/>
      <family val="1"/>
      <scheme val="major"/>
    </font>
    <font>
      <sz val="12"/>
      <color indexed="8"/>
      <name val="Calibri Light"/>
      <family val="1"/>
      <scheme val="major"/>
    </font>
    <font>
      <sz val="12"/>
      <name val="Calibri Light"/>
      <family val="1"/>
      <scheme val="major"/>
    </font>
    <font>
      <sz val="11"/>
      <color theme="1"/>
      <name val="Calibri Light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4">
    <xf numFmtId="0" fontId="0" fillId="0" borderId="0"/>
    <xf numFmtId="0" fontId="2" fillId="0" borderId="0"/>
    <xf numFmtId="164" fontId="3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38">
    <xf numFmtId="0" fontId="0" fillId="0" borderId="0" xfId="0"/>
    <xf numFmtId="0" fontId="1" fillId="6" borderId="1" xfId="0" applyFont="1" applyFill="1" applyBorder="1"/>
    <xf numFmtId="166" fontId="1" fillId="6" borderId="1" xfId="0" applyNumberFormat="1" applyFont="1" applyFill="1" applyBorder="1"/>
    <xf numFmtId="0" fontId="0" fillId="0" borderId="1" xfId="0" applyBorder="1"/>
    <xf numFmtId="0" fontId="1" fillId="6" borderId="4" xfId="0" applyFont="1" applyFill="1" applyBorder="1"/>
    <xf numFmtId="0" fontId="5" fillId="0" borderId="1" xfId="0" applyFont="1" applyBorder="1"/>
    <xf numFmtId="165" fontId="6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3" fontId="6" fillId="0" borderId="1" xfId="1" applyNumberFormat="1" applyFont="1" applyBorder="1" applyAlignment="1">
      <alignment horizontal="center" vertical="center"/>
    </xf>
    <xf numFmtId="166" fontId="6" fillId="0" borderId="1" xfId="2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/>
    </xf>
    <xf numFmtId="166" fontId="6" fillId="3" borderId="1" xfId="2" applyNumberFormat="1" applyFont="1" applyFill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3" fontId="7" fillId="0" borderId="1" xfId="1" applyNumberFormat="1" applyFont="1" applyBorder="1" applyAlignment="1">
      <alignment horizontal="center" vertical="center"/>
    </xf>
    <xf numFmtId="166" fontId="8" fillId="4" borderId="1" xfId="2" applyNumberFormat="1" applyFont="1" applyFill="1" applyBorder="1" applyAlignment="1">
      <alignment horizontal="center" vertical="center"/>
    </xf>
    <xf numFmtId="166" fontId="6" fillId="0" borderId="1" xfId="2" applyNumberFormat="1" applyFont="1" applyBorder="1" applyAlignment="1">
      <alignment vertical="center"/>
    </xf>
    <xf numFmtId="0" fontId="9" fillId="0" borderId="1" xfId="0" applyFont="1" applyBorder="1"/>
    <xf numFmtId="166" fontId="9" fillId="0" borderId="1" xfId="3" applyNumberFormat="1" applyFont="1" applyBorder="1"/>
    <xf numFmtId="165" fontId="6" fillId="5" borderId="1" xfId="1" quotePrefix="1" applyNumberFormat="1" applyFont="1" applyFill="1" applyBorder="1" applyAlignment="1">
      <alignment horizontal="center" vertical="center"/>
    </xf>
    <xf numFmtId="165" fontId="6" fillId="4" borderId="1" xfId="1" quotePrefix="1" applyNumberFormat="1" applyFont="1" applyFill="1" applyBorder="1" applyAlignment="1">
      <alignment horizontal="center" vertical="center"/>
    </xf>
    <xf numFmtId="3" fontId="6" fillId="3" borderId="1" xfId="1" applyNumberFormat="1" applyFont="1" applyFill="1" applyBorder="1" applyAlignment="1">
      <alignment horizontal="center" vertical="center"/>
    </xf>
    <xf numFmtId="167" fontId="6" fillId="5" borderId="1" xfId="1" applyNumberFormat="1" applyFont="1" applyFill="1" applyBorder="1" applyAlignment="1">
      <alignment horizontal="center" vertical="center"/>
    </xf>
    <xf numFmtId="3" fontId="6" fillId="5" borderId="1" xfId="1" applyNumberFormat="1" applyFont="1" applyFill="1" applyBorder="1" applyAlignment="1">
      <alignment horizontal="center" vertical="center"/>
    </xf>
    <xf numFmtId="166" fontId="8" fillId="5" borderId="1" xfId="2" applyNumberFormat="1" applyFont="1" applyFill="1" applyBorder="1" applyAlignment="1">
      <alignment horizontal="center" vertical="center"/>
    </xf>
    <xf numFmtId="166" fontId="0" fillId="0" borderId="1" xfId="3" applyNumberFormat="1" applyFont="1" applyBorder="1"/>
    <xf numFmtId="166" fontId="6" fillId="5" borderId="1" xfId="2" applyNumberFormat="1" applyFont="1" applyFill="1" applyBorder="1" applyAlignment="1">
      <alignment vertical="center"/>
    </xf>
    <xf numFmtId="166" fontId="1" fillId="0" borderId="0" xfId="0" applyNumberFormat="1" applyFont="1"/>
    <xf numFmtId="166" fontId="0" fillId="0" borderId="2" xfId="3" applyNumberFormat="1" applyFont="1" applyBorder="1"/>
    <xf numFmtId="165" fontId="6" fillId="3" borderId="1" xfId="1" applyNumberFormat="1" applyFont="1" applyFill="1" applyBorder="1" applyAlignment="1">
      <alignment horizontal="center" vertical="center"/>
    </xf>
    <xf numFmtId="166" fontId="0" fillId="0" borderId="0" xfId="3" applyNumberFormat="1" applyFont="1"/>
    <xf numFmtId="0" fontId="0" fillId="0" borderId="3" xfId="0" applyBorder="1"/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5" fontId="6" fillId="2" borderId="1" xfId="1" applyNumberFormat="1" applyFont="1" applyFill="1" applyBorder="1" applyAlignment="1">
      <alignment horizontal="center" vertical="center"/>
    </xf>
    <xf numFmtId="166" fontId="6" fillId="3" borderId="1" xfId="2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166" fontId="6" fillId="7" borderId="1" xfId="2" applyNumberFormat="1" applyFont="1" applyFill="1" applyBorder="1" applyAlignment="1">
      <alignment vertical="center"/>
    </xf>
  </cellXfs>
  <cellStyles count="4">
    <cellStyle name="Comma" xfId="3" builtinId="3"/>
    <cellStyle name="Comma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2"/>
    </sheetView>
  </sheetViews>
  <sheetFormatPr defaultRowHeight="15" x14ac:dyDescent="0.25"/>
  <cols>
    <col min="1" max="1" width="23" bestFit="1" customWidth="1"/>
    <col min="2" max="2" width="22.7109375" bestFit="1" customWidth="1"/>
    <col min="3" max="3" width="11" customWidth="1"/>
    <col min="4" max="4" width="14.140625" customWidth="1"/>
    <col min="5" max="5" width="13.28515625" customWidth="1"/>
    <col min="6" max="6" width="13.42578125" customWidth="1"/>
    <col min="7" max="7" width="14.5703125" customWidth="1"/>
    <col min="8" max="8" width="15.7109375" customWidth="1"/>
    <col min="11" max="11" width="15.42578125" customWidth="1"/>
  </cols>
  <sheetData>
    <row r="1" spans="1:11" ht="15.75" x14ac:dyDescent="0.25">
      <c r="A1" s="34" t="s">
        <v>26</v>
      </c>
      <c r="B1" s="34"/>
      <c r="C1" s="34"/>
      <c r="D1" s="34"/>
      <c r="E1" s="34"/>
      <c r="F1" s="34"/>
      <c r="G1" s="34"/>
      <c r="H1" s="34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27</v>
      </c>
      <c r="B4" s="21"/>
      <c r="C4" s="21"/>
      <c r="D4" s="22"/>
      <c r="E4" s="21"/>
      <c r="F4" s="21"/>
      <c r="G4" s="21"/>
      <c r="H4" s="11">
        <v>8955122</v>
      </c>
    </row>
    <row r="5" spans="1:11" ht="15.75" x14ac:dyDescent="0.25">
      <c r="A5" s="18">
        <v>46027</v>
      </c>
      <c r="B5" s="5" t="s">
        <v>24</v>
      </c>
      <c r="C5" s="12"/>
      <c r="D5" s="13"/>
      <c r="E5" s="14">
        <v>500000</v>
      </c>
      <c r="F5" s="14"/>
      <c r="G5" s="14"/>
      <c r="H5" s="25">
        <f>H4+E5+F5-G5</f>
        <v>9455122</v>
      </c>
    </row>
    <row r="6" spans="1:11" ht="15.75" x14ac:dyDescent="0.25">
      <c r="A6" s="18"/>
      <c r="B6" s="5" t="s">
        <v>28</v>
      </c>
      <c r="C6" s="12"/>
      <c r="D6" s="13"/>
      <c r="E6" s="14">
        <v>2000000</v>
      </c>
      <c r="F6" s="14"/>
      <c r="G6" s="14"/>
      <c r="H6" s="25">
        <f>H5+E6+F6-G6</f>
        <v>11455122</v>
      </c>
    </row>
    <row r="7" spans="1:11" ht="15.75" x14ac:dyDescent="0.25">
      <c r="A7" s="18">
        <v>46041</v>
      </c>
      <c r="B7" s="5" t="s">
        <v>29</v>
      </c>
      <c r="C7" s="12"/>
      <c r="D7" s="13"/>
      <c r="E7" s="14">
        <v>2000000</v>
      </c>
      <c r="F7" s="14"/>
      <c r="G7" s="14"/>
      <c r="H7" s="25">
        <f t="shared" ref="H7:H49" si="0">H6+E7+F7-G7</f>
        <v>13455122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13455122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13455122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13455122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13455122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12735122</v>
      </c>
    </row>
    <row r="13" spans="1:11" ht="15.75" x14ac:dyDescent="0.25">
      <c r="A13" s="19">
        <v>46033</v>
      </c>
      <c r="B13" s="3" t="s">
        <v>9</v>
      </c>
      <c r="C13" s="3">
        <v>12</v>
      </c>
      <c r="D13" s="24">
        <v>16500</v>
      </c>
      <c r="E13" s="14"/>
      <c r="F13" s="14"/>
      <c r="G13" s="14">
        <f>C13*D13</f>
        <v>198000</v>
      </c>
      <c r="H13" s="25">
        <f t="shared" si="0"/>
        <v>12537122</v>
      </c>
    </row>
    <row r="14" spans="1:11" ht="15.75" x14ac:dyDescent="0.25">
      <c r="A14" s="19"/>
      <c r="B14" s="3" t="s">
        <v>11</v>
      </c>
      <c r="C14" s="3">
        <v>3</v>
      </c>
      <c r="D14" s="24">
        <v>23000</v>
      </c>
      <c r="E14" s="14"/>
      <c r="F14" s="14"/>
      <c r="G14" s="14">
        <f>C14*D14</f>
        <v>69000</v>
      </c>
      <c r="H14" s="25">
        <f t="shared" si="0"/>
        <v>12468122</v>
      </c>
    </row>
    <row r="15" spans="1:11" ht="15.75" x14ac:dyDescent="0.25">
      <c r="A15" s="19"/>
      <c r="B15" s="3" t="s">
        <v>12</v>
      </c>
      <c r="C15" s="3">
        <v>6</v>
      </c>
      <c r="D15" s="24">
        <v>26000</v>
      </c>
      <c r="E15" s="14"/>
      <c r="F15" s="14"/>
      <c r="G15" s="14">
        <f>C15*D15</f>
        <v>156000</v>
      </c>
      <c r="H15" s="25">
        <f t="shared" si="0"/>
        <v>12312122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12272122</v>
      </c>
      <c r="J16" s="1" t="s">
        <v>15</v>
      </c>
      <c r="K16" s="2">
        <f>SUM(G11:G22)</f>
        <v>1423000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12032122</v>
      </c>
      <c r="J17" s="1" t="s">
        <v>17</v>
      </c>
      <c r="K17" s="2">
        <f>SUM(G24:G33)</f>
        <v>1426000</v>
      </c>
    </row>
    <row r="18" spans="1:11" ht="15.75" x14ac:dyDescent="0.25">
      <c r="A18" s="19"/>
      <c r="D18" s="29"/>
      <c r="E18" s="14"/>
      <c r="F18" s="14"/>
      <c r="G18" s="14">
        <f t="shared" si="1"/>
        <v>0</v>
      </c>
      <c r="H18" s="25">
        <f t="shared" si="0"/>
        <v>12032122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12032122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12032122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12032122</v>
      </c>
      <c r="J21" s="4" t="s">
        <v>13</v>
      </c>
      <c r="K21" s="26">
        <f>SUM(K16:K20)</f>
        <v>2849000</v>
      </c>
    </row>
    <row r="22" spans="1:11" ht="15.75" x14ac:dyDescent="0.25">
      <c r="A22" s="19"/>
      <c r="B22" s="30"/>
      <c r="C22" s="30"/>
      <c r="D22" s="29"/>
      <c r="E22" s="14"/>
      <c r="F22" s="14"/>
      <c r="G22" s="14">
        <f t="shared" si="1"/>
        <v>0</v>
      </c>
      <c r="H22" s="25">
        <f t="shared" si="0"/>
        <v>12032122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12032122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11312122</v>
      </c>
    </row>
    <row r="25" spans="1:11" ht="15.75" x14ac:dyDescent="0.25">
      <c r="A25" s="18">
        <v>46040</v>
      </c>
      <c r="B25" s="3" t="s">
        <v>9</v>
      </c>
      <c r="C25" s="3">
        <v>12</v>
      </c>
      <c r="D25" s="24">
        <v>16500</v>
      </c>
      <c r="E25" s="14"/>
      <c r="F25" s="14"/>
      <c r="G25" s="14">
        <f t="shared" si="1"/>
        <v>198000</v>
      </c>
      <c r="H25" s="25">
        <f t="shared" si="0"/>
        <v>11114122</v>
      </c>
    </row>
    <row r="26" spans="1:11" ht="15.75" x14ac:dyDescent="0.25">
      <c r="A26" s="19"/>
      <c r="B26" s="3" t="s">
        <v>11</v>
      </c>
      <c r="C26" s="3">
        <v>3</v>
      </c>
      <c r="D26" s="24">
        <v>23000</v>
      </c>
      <c r="E26" s="14"/>
      <c r="F26" s="14"/>
      <c r="G26" s="14">
        <f t="shared" si="1"/>
        <v>69000</v>
      </c>
      <c r="H26" s="25">
        <f t="shared" si="0"/>
        <v>11045122</v>
      </c>
    </row>
    <row r="27" spans="1:11" ht="15.75" x14ac:dyDescent="0.25">
      <c r="A27" s="19"/>
      <c r="B27" s="3" t="s">
        <v>12</v>
      </c>
      <c r="C27" s="3">
        <v>6</v>
      </c>
      <c r="D27" s="24">
        <v>26500</v>
      </c>
      <c r="E27" s="14"/>
      <c r="F27" s="14"/>
      <c r="G27" s="14">
        <f t="shared" si="1"/>
        <v>159000</v>
      </c>
      <c r="H27" s="25">
        <f t="shared" si="0"/>
        <v>10886122</v>
      </c>
    </row>
    <row r="28" spans="1:11" ht="15.75" x14ac:dyDescent="0.25">
      <c r="A28" s="19"/>
      <c r="B28" s="3" t="s">
        <v>14</v>
      </c>
      <c r="C28" s="3">
        <v>1</v>
      </c>
      <c r="D28" s="24">
        <v>40000</v>
      </c>
      <c r="E28" s="14"/>
      <c r="F28" s="14"/>
      <c r="G28" s="14">
        <f t="shared" si="1"/>
        <v>40000</v>
      </c>
      <c r="H28" s="25">
        <f t="shared" si="0"/>
        <v>10846122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10606122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10606122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10606122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10606122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10606122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10606122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10606122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10606122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10606122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10606122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10606122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10606122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10606122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10606122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10606122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10606122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10606122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10606122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10606122</v>
      </c>
    </row>
    <row r="50" spans="1:8" ht="15.75" x14ac:dyDescent="0.25">
      <c r="A50" s="28" t="s">
        <v>30</v>
      </c>
      <c r="B50" s="6"/>
      <c r="C50" s="6"/>
      <c r="D50" s="8"/>
      <c r="E50" s="15">
        <f>SUM(E5:E49)</f>
        <v>4500000</v>
      </c>
      <c r="F50" s="15">
        <f>SUM(F5:F49)</f>
        <v>0</v>
      </c>
      <c r="G50" s="35">
        <f>SUM(G11:G49)</f>
        <v>2849000</v>
      </c>
      <c r="H50" s="35">
        <f>H4+E51-G50</f>
        <v>10606122</v>
      </c>
    </row>
    <row r="51" spans="1:8" ht="15.75" x14ac:dyDescent="0.25">
      <c r="A51" s="36" t="s">
        <v>31</v>
      </c>
      <c r="B51" s="36"/>
      <c r="C51" s="28"/>
      <c r="D51" s="20"/>
      <c r="E51" s="37">
        <f>E50+F50</f>
        <v>4500000</v>
      </c>
      <c r="F51" s="37"/>
      <c r="G51" s="35"/>
      <c r="H51" s="35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2" workbookViewId="0">
      <selection activeCell="J10" sqref="J10"/>
    </sheetView>
  </sheetViews>
  <sheetFormatPr defaultRowHeight="15" x14ac:dyDescent="0.25"/>
  <cols>
    <col min="1" max="1" width="21.7109375" bestFit="1" customWidth="1"/>
    <col min="2" max="2" width="29.4257812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4" t="s">
        <v>32</v>
      </c>
      <c r="B1" s="34"/>
      <c r="C1" s="34"/>
      <c r="D1" s="34"/>
      <c r="E1" s="34"/>
      <c r="F1" s="34"/>
      <c r="G1" s="34"/>
      <c r="H1" s="34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33</v>
      </c>
      <c r="B4" s="21"/>
      <c r="C4" s="21"/>
      <c r="D4" s="22"/>
      <c r="E4" s="21"/>
      <c r="F4" s="21"/>
      <c r="G4" s="21"/>
      <c r="H4" s="11">
        <v>10606122</v>
      </c>
    </row>
    <row r="5" spans="1:11" ht="15.75" x14ac:dyDescent="0.25">
      <c r="A5" s="18">
        <v>46056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11106122</v>
      </c>
    </row>
    <row r="6" spans="1:11" ht="15.75" x14ac:dyDescent="0.25">
      <c r="A6" s="18">
        <v>46084</v>
      </c>
      <c r="B6" s="5" t="s">
        <v>34</v>
      </c>
      <c r="C6" s="12"/>
      <c r="D6" s="13"/>
      <c r="E6" s="14">
        <v>500000</v>
      </c>
      <c r="F6" s="14"/>
      <c r="G6" s="14"/>
      <c r="H6" s="25">
        <f>H5+E6+F6-G6</f>
        <v>11606122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11606122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11606122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11606122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11606122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11606122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120000</v>
      </c>
      <c r="E12" s="14"/>
      <c r="F12" s="14"/>
      <c r="G12" s="14">
        <f t="shared" ref="G12:G49" si="1">C12*D12</f>
        <v>720000</v>
      </c>
      <c r="H12" s="25">
        <f t="shared" si="0"/>
        <v>10886122</v>
      </c>
    </row>
    <row r="13" spans="1:11" ht="15.75" x14ac:dyDescent="0.25">
      <c r="A13" s="19">
        <v>46110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10706122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10676122</v>
      </c>
    </row>
    <row r="15" spans="1:11" ht="15.75" x14ac:dyDescent="0.25">
      <c r="A15" s="19"/>
      <c r="B15" s="3" t="s">
        <v>12</v>
      </c>
      <c r="C15" s="3">
        <v>6</v>
      </c>
      <c r="D15" s="24">
        <v>7000</v>
      </c>
      <c r="E15" s="14"/>
      <c r="F15" s="14"/>
      <c r="G15" s="14">
        <f>C15*D15</f>
        <v>42000</v>
      </c>
      <c r="H15" s="25">
        <f t="shared" si="0"/>
        <v>10634122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10594122</v>
      </c>
      <c r="J16" s="1" t="s">
        <v>15</v>
      </c>
      <c r="K16" s="2">
        <f>SUM(G11:G22)</f>
        <v>1885000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10354122</v>
      </c>
      <c r="J17" s="1" t="s">
        <v>17</v>
      </c>
      <c r="K17" s="2">
        <f>SUM(G24:G33)</f>
        <v>0</v>
      </c>
    </row>
    <row r="18" spans="1:11" ht="15.75" x14ac:dyDescent="0.25">
      <c r="A18" s="19"/>
      <c r="B18" s="3" t="s">
        <v>35</v>
      </c>
      <c r="C18" s="3">
        <v>1</v>
      </c>
      <c r="D18" s="24">
        <v>63000</v>
      </c>
      <c r="E18" s="14"/>
      <c r="F18" s="14"/>
      <c r="G18" s="14">
        <f t="shared" si="1"/>
        <v>63000</v>
      </c>
      <c r="H18" s="25">
        <f t="shared" si="0"/>
        <v>10291122</v>
      </c>
      <c r="J18" s="1" t="s">
        <v>18</v>
      </c>
      <c r="K18" s="2">
        <f>SUM(G36:G44)</f>
        <v>0</v>
      </c>
    </row>
    <row r="19" spans="1:11" ht="15.75" x14ac:dyDescent="0.25">
      <c r="A19" s="19"/>
      <c r="B19" s="3" t="s">
        <v>36</v>
      </c>
      <c r="C19" s="3">
        <v>1</v>
      </c>
      <c r="D19" s="24">
        <v>20000</v>
      </c>
      <c r="E19" s="14"/>
      <c r="F19" s="14"/>
      <c r="G19" s="14">
        <f t="shared" si="1"/>
        <v>20000</v>
      </c>
      <c r="H19" s="25">
        <f t="shared" si="0"/>
        <v>10271122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 t="s">
        <v>37</v>
      </c>
      <c r="C20" s="3">
        <v>1</v>
      </c>
      <c r="D20" s="24">
        <v>520000</v>
      </c>
      <c r="E20" s="14"/>
      <c r="F20" s="14"/>
      <c r="G20" s="14">
        <f t="shared" si="1"/>
        <v>520000</v>
      </c>
      <c r="H20" s="25">
        <f t="shared" si="0"/>
        <v>9751122</v>
      </c>
      <c r="J20" s="1" t="s">
        <v>22</v>
      </c>
      <c r="K20" s="2"/>
    </row>
    <row r="21" spans="1:11" ht="15.75" x14ac:dyDescent="0.25">
      <c r="A21" s="19"/>
      <c r="B21" s="3" t="s">
        <v>38</v>
      </c>
      <c r="C21" s="3">
        <v>1</v>
      </c>
      <c r="D21" s="24">
        <v>20000</v>
      </c>
      <c r="E21" s="14"/>
      <c r="F21" s="14"/>
      <c r="G21" s="14">
        <f t="shared" si="1"/>
        <v>20000</v>
      </c>
      <c r="H21" s="25">
        <f t="shared" si="0"/>
        <v>9731122</v>
      </c>
      <c r="J21" s="4" t="s">
        <v>13</v>
      </c>
      <c r="K21" s="26">
        <f>SUM(K16:K20)</f>
        <v>1885000</v>
      </c>
    </row>
    <row r="22" spans="1:11" ht="15.75" x14ac:dyDescent="0.25">
      <c r="A22" s="19"/>
      <c r="B22" s="3" t="s">
        <v>39</v>
      </c>
      <c r="C22" s="3">
        <v>1</v>
      </c>
      <c r="D22" s="24">
        <v>10000</v>
      </c>
      <c r="E22" s="14"/>
      <c r="F22" s="14"/>
      <c r="G22" s="14">
        <f t="shared" si="1"/>
        <v>10000</v>
      </c>
      <c r="H22" s="25">
        <f t="shared" si="0"/>
        <v>9721122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9721122</v>
      </c>
    </row>
    <row r="24" spans="1:11" ht="15.75" x14ac:dyDescent="0.25">
      <c r="A24" s="19" t="s">
        <v>21</v>
      </c>
      <c r="B24" s="3"/>
      <c r="C24" s="3"/>
      <c r="D24" s="24"/>
      <c r="E24" s="14"/>
      <c r="F24" s="14"/>
      <c r="G24" s="14">
        <f t="shared" si="1"/>
        <v>0</v>
      </c>
      <c r="H24" s="25">
        <f t="shared" si="0"/>
        <v>9721122</v>
      </c>
    </row>
    <row r="25" spans="1:11" ht="15.75" x14ac:dyDescent="0.25">
      <c r="A25" s="18"/>
      <c r="B25" s="3"/>
      <c r="C25" s="3"/>
      <c r="D25" s="24"/>
      <c r="E25" s="14"/>
      <c r="F25" s="14"/>
      <c r="G25" s="14">
        <f t="shared" si="1"/>
        <v>0</v>
      </c>
      <c r="H25" s="25">
        <f t="shared" si="0"/>
        <v>9721122</v>
      </c>
    </row>
    <row r="26" spans="1:11" ht="15.75" x14ac:dyDescent="0.25">
      <c r="A26" s="19"/>
      <c r="B26" s="3"/>
      <c r="C26" s="3"/>
      <c r="D26" s="24"/>
      <c r="E26" s="14"/>
      <c r="F26" s="14"/>
      <c r="G26" s="14">
        <f t="shared" si="1"/>
        <v>0</v>
      </c>
      <c r="H26" s="25">
        <f t="shared" si="0"/>
        <v>9721122</v>
      </c>
    </row>
    <row r="27" spans="1:11" ht="15.75" x14ac:dyDescent="0.25">
      <c r="A27" s="19"/>
      <c r="B27" s="3"/>
      <c r="C27" s="3"/>
      <c r="D27" s="24"/>
      <c r="E27" s="14"/>
      <c r="F27" s="14"/>
      <c r="G27" s="14">
        <f t="shared" si="1"/>
        <v>0</v>
      </c>
      <c r="H27" s="25">
        <f t="shared" si="0"/>
        <v>9721122</v>
      </c>
    </row>
    <row r="28" spans="1:11" ht="15.75" x14ac:dyDescent="0.25">
      <c r="A28" s="19"/>
      <c r="B28" s="3"/>
      <c r="C28" s="3"/>
      <c r="D28" s="24"/>
      <c r="E28" s="14"/>
      <c r="F28" s="14"/>
      <c r="G28" s="14">
        <f t="shared" si="1"/>
        <v>0</v>
      </c>
      <c r="H28" s="25">
        <f t="shared" si="0"/>
        <v>9721122</v>
      </c>
    </row>
    <row r="29" spans="1:11" ht="15.75" x14ac:dyDescent="0.25">
      <c r="A29" s="19"/>
      <c r="B29" s="3"/>
      <c r="C29" s="3"/>
      <c r="D29" s="24"/>
      <c r="E29" s="14"/>
      <c r="F29" s="14"/>
      <c r="G29" s="14">
        <f t="shared" si="1"/>
        <v>0</v>
      </c>
      <c r="H29" s="25">
        <f t="shared" si="0"/>
        <v>9721122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9721122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9721122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9721122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9721122</v>
      </c>
    </row>
    <row r="34" spans="1:8" ht="15.75" x14ac:dyDescent="0.25">
      <c r="A34" s="19"/>
      <c r="D34" s="24"/>
      <c r="E34" s="14"/>
      <c r="F34" s="14"/>
      <c r="G34" s="14"/>
      <c r="H34" s="25"/>
    </row>
    <row r="35" spans="1:8" ht="15.75" x14ac:dyDescent="0.25">
      <c r="A35" s="19"/>
      <c r="D35" s="27"/>
      <c r="E35" s="14"/>
      <c r="F35" s="14"/>
      <c r="G35" s="14"/>
      <c r="H35" s="25"/>
    </row>
    <row r="36" spans="1:8" ht="15.75" x14ac:dyDescent="0.25">
      <c r="A36" s="19" t="s">
        <v>23</v>
      </c>
      <c r="B36" s="3"/>
      <c r="C36" s="3"/>
      <c r="D36" s="24"/>
      <c r="E36" s="14"/>
      <c r="F36" s="14"/>
      <c r="G36" s="14">
        <f t="shared" si="1"/>
        <v>0</v>
      </c>
      <c r="H36" s="25">
        <f>H33+E36+F36-G36</f>
        <v>9721122</v>
      </c>
    </row>
    <row r="37" spans="1:8" ht="15.75" x14ac:dyDescent="0.25">
      <c r="A37" s="19"/>
      <c r="B37" s="3"/>
      <c r="C37" s="3"/>
      <c r="D37" s="24"/>
      <c r="E37" s="14"/>
      <c r="F37" s="14"/>
      <c r="G37" s="14">
        <f t="shared" si="1"/>
        <v>0</v>
      </c>
      <c r="H37" s="25">
        <f t="shared" si="0"/>
        <v>9721122</v>
      </c>
    </row>
    <row r="38" spans="1:8" ht="15.75" x14ac:dyDescent="0.25">
      <c r="A38" s="19"/>
      <c r="B38" s="3"/>
      <c r="C38" s="3"/>
      <c r="D38" s="24"/>
      <c r="E38" s="23"/>
      <c r="F38" s="14"/>
      <c r="G38" s="14">
        <f t="shared" si="1"/>
        <v>0</v>
      </c>
      <c r="H38" s="25">
        <f t="shared" si="0"/>
        <v>9721122</v>
      </c>
    </row>
    <row r="39" spans="1:8" ht="15.75" x14ac:dyDescent="0.25">
      <c r="A39" s="18"/>
      <c r="B39" s="3"/>
      <c r="C39" s="3"/>
      <c r="D39" s="24"/>
      <c r="E39" s="14"/>
      <c r="F39" s="14"/>
      <c r="G39" s="14">
        <f t="shared" si="1"/>
        <v>0</v>
      </c>
      <c r="H39" s="25">
        <f t="shared" si="0"/>
        <v>9721122</v>
      </c>
    </row>
    <row r="40" spans="1:8" ht="15.75" x14ac:dyDescent="0.25">
      <c r="A40" s="19"/>
      <c r="B40" s="3"/>
      <c r="C40" s="3"/>
      <c r="D40" s="24"/>
      <c r="E40" s="14"/>
      <c r="F40" s="14"/>
      <c r="G40" s="14">
        <f t="shared" si="1"/>
        <v>0</v>
      </c>
      <c r="H40" s="25">
        <f t="shared" si="0"/>
        <v>9721122</v>
      </c>
    </row>
    <row r="41" spans="1:8" ht="15.75" x14ac:dyDescent="0.25">
      <c r="A41" s="19"/>
      <c r="B41" s="3"/>
      <c r="C41" s="3"/>
      <c r="D41" s="24"/>
      <c r="E41" s="14"/>
      <c r="F41" s="14"/>
      <c r="G41" s="14">
        <f t="shared" si="1"/>
        <v>0</v>
      </c>
      <c r="H41" s="25">
        <f t="shared" si="0"/>
        <v>9721122</v>
      </c>
    </row>
    <row r="42" spans="1:8" ht="15.75" x14ac:dyDescent="0.25">
      <c r="A42" s="19"/>
      <c r="B42" s="3"/>
      <c r="C42" s="3"/>
      <c r="D42" s="24"/>
      <c r="E42" s="14"/>
      <c r="F42" s="14"/>
      <c r="G42" s="14">
        <f t="shared" si="1"/>
        <v>0</v>
      </c>
      <c r="H42" s="25">
        <f t="shared" si="0"/>
        <v>9721122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9721122</v>
      </c>
    </row>
    <row r="44" spans="1:8" ht="15.75" x14ac:dyDescent="0.25">
      <c r="A44" s="19"/>
      <c r="B44" s="3"/>
      <c r="C44" s="3"/>
      <c r="D44" s="24"/>
      <c r="E44" s="14"/>
      <c r="F44" s="14"/>
      <c r="G44" s="14">
        <f t="shared" si="1"/>
        <v>0</v>
      </c>
      <c r="H44" s="25">
        <f t="shared" si="0"/>
        <v>9721122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9721122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9721122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9721122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9721122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9721122</v>
      </c>
    </row>
    <row r="50" spans="1:8" ht="15.75" x14ac:dyDescent="0.25">
      <c r="A50" s="31" t="s">
        <v>40</v>
      </c>
      <c r="B50" s="6"/>
      <c r="C50" s="6"/>
      <c r="D50" s="8"/>
      <c r="E50" s="15">
        <f>SUM(E5:E49)</f>
        <v>1000000</v>
      </c>
      <c r="F50" s="15">
        <f>SUM(F5:F49)</f>
        <v>0</v>
      </c>
      <c r="G50" s="35">
        <f>SUM(G11:G49)</f>
        <v>1885000</v>
      </c>
      <c r="H50" s="35">
        <f>H4+E51-G50</f>
        <v>9721122</v>
      </c>
    </row>
    <row r="51" spans="1:8" ht="15.75" x14ac:dyDescent="0.25">
      <c r="A51" s="36" t="s">
        <v>41</v>
      </c>
      <c r="B51" s="36"/>
      <c r="C51" s="31"/>
      <c r="D51" s="20"/>
      <c r="E51" s="37">
        <f>E50+F50</f>
        <v>1000000</v>
      </c>
      <c r="F51" s="37"/>
      <c r="G51" s="35"/>
      <c r="H51" s="35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opLeftCell="A30" workbookViewId="0">
      <selection sqref="A1:K53"/>
    </sheetView>
  </sheetViews>
  <sheetFormatPr defaultRowHeight="15" x14ac:dyDescent="0.25"/>
  <cols>
    <col min="1" max="1" width="21.7109375" bestFit="1" customWidth="1"/>
    <col min="2" max="2" width="23.85546875" bestFit="1" customWidth="1"/>
    <col min="5" max="5" width="13.5703125" bestFit="1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4" t="s">
        <v>42</v>
      </c>
      <c r="B1" s="34"/>
      <c r="C1" s="34"/>
      <c r="D1" s="34"/>
      <c r="E1" s="34"/>
      <c r="F1" s="34"/>
      <c r="G1" s="34"/>
      <c r="H1" s="34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43</v>
      </c>
      <c r="B4" s="21"/>
      <c r="C4" s="21"/>
      <c r="D4" s="22"/>
      <c r="E4" s="21"/>
      <c r="F4" s="21"/>
      <c r="G4" s="21"/>
      <c r="H4" s="11">
        <v>9721122</v>
      </c>
    </row>
    <row r="5" spans="1:11" ht="15.75" x14ac:dyDescent="0.25">
      <c r="A5" s="18">
        <v>46118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10221122</v>
      </c>
    </row>
    <row r="6" spans="1:11" ht="15.75" x14ac:dyDescent="0.25">
      <c r="A6" s="18">
        <v>46120</v>
      </c>
      <c r="B6" s="5" t="s">
        <v>44</v>
      </c>
      <c r="C6" s="12"/>
      <c r="D6" s="13"/>
      <c r="E6" s="14">
        <v>600000</v>
      </c>
      <c r="F6" s="14"/>
      <c r="G6" s="14"/>
      <c r="H6" s="25">
        <f>H5+E6+F6-G6</f>
        <v>10821122</v>
      </c>
    </row>
    <row r="7" spans="1:11" ht="15.75" x14ac:dyDescent="0.25">
      <c r="A7" s="18"/>
      <c r="B7" s="5"/>
      <c r="C7" s="12"/>
      <c r="D7" s="13"/>
      <c r="E7" s="14"/>
      <c r="F7" s="14"/>
      <c r="G7" s="14"/>
      <c r="H7" s="25">
        <f t="shared" ref="H7:H49" si="0">H6+E7+F7-G7</f>
        <v>10821122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10821122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10821122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10821122</v>
      </c>
    </row>
    <row r="11" spans="1:11" ht="15.75" x14ac:dyDescent="0.25">
      <c r="A11" s="18"/>
      <c r="B11" s="16"/>
      <c r="C11" s="16"/>
      <c r="D11" s="17"/>
      <c r="E11" s="14"/>
      <c r="F11" s="14"/>
      <c r="G11" s="14">
        <f>C11*D11</f>
        <v>0</v>
      </c>
      <c r="H11" s="25">
        <f t="shared" si="0"/>
        <v>10821122</v>
      </c>
    </row>
    <row r="12" spans="1:11" ht="15.75" x14ac:dyDescent="0.25">
      <c r="A12" s="18" t="s">
        <v>20</v>
      </c>
      <c r="B12" s="3" t="s">
        <v>10</v>
      </c>
      <c r="C12" s="3">
        <v>6</v>
      </c>
      <c r="D12" s="24">
        <v>125000</v>
      </c>
      <c r="E12" s="14"/>
      <c r="F12" s="14"/>
      <c r="G12" s="14">
        <f t="shared" ref="G12:G49" si="1">C12*D12</f>
        <v>750000</v>
      </c>
      <c r="H12" s="25">
        <f t="shared" si="0"/>
        <v>10071122</v>
      </c>
    </row>
    <row r="13" spans="1:11" ht="15.75" x14ac:dyDescent="0.25">
      <c r="A13" s="19">
        <v>46117</v>
      </c>
      <c r="B13" s="3" t="s">
        <v>9</v>
      </c>
      <c r="C13" s="3">
        <v>12</v>
      </c>
      <c r="D13" s="24">
        <v>15000</v>
      </c>
      <c r="E13" s="14"/>
      <c r="F13" s="14"/>
      <c r="G13" s="14">
        <f>C13*D13</f>
        <v>180000</v>
      </c>
      <c r="H13" s="25">
        <f t="shared" si="0"/>
        <v>9891122</v>
      </c>
    </row>
    <row r="14" spans="1:11" ht="15.75" x14ac:dyDescent="0.25">
      <c r="A14" s="19"/>
      <c r="B14" s="3" t="s">
        <v>11</v>
      </c>
      <c r="C14" s="3">
        <v>3</v>
      </c>
      <c r="D14" s="24">
        <v>10000</v>
      </c>
      <c r="E14" s="14"/>
      <c r="F14" s="14"/>
      <c r="G14" s="14">
        <f>C14*D14</f>
        <v>30000</v>
      </c>
      <c r="H14" s="25">
        <f t="shared" si="0"/>
        <v>9861122</v>
      </c>
    </row>
    <row r="15" spans="1:11" ht="15.75" x14ac:dyDescent="0.25">
      <c r="A15" s="19"/>
      <c r="B15" s="3" t="s">
        <v>12</v>
      </c>
      <c r="C15" s="3">
        <v>6</v>
      </c>
      <c r="D15" s="24">
        <v>8000</v>
      </c>
      <c r="E15" s="14"/>
      <c r="F15" s="14"/>
      <c r="G15" s="14">
        <f>C15*D15</f>
        <v>48000</v>
      </c>
      <c r="H15" s="25">
        <f t="shared" si="0"/>
        <v>9813122</v>
      </c>
    </row>
    <row r="16" spans="1:11" ht="15.75" x14ac:dyDescent="0.25">
      <c r="A16" s="19"/>
      <c r="B16" s="3" t="s">
        <v>19</v>
      </c>
      <c r="C16" s="3">
        <v>1</v>
      </c>
      <c r="D16" s="24">
        <v>40000</v>
      </c>
      <c r="E16" s="14"/>
      <c r="F16" s="14"/>
      <c r="G16" s="14">
        <f t="shared" si="1"/>
        <v>40000</v>
      </c>
      <c r="H16" s="25">
        <f t="shared" si="0"/>
        <v>9773122</v>
      </c>
      <c r="J16" s="1" t="s">
        <v>15</v>
      </c>
      <c r="K16" s="2">
        <f>SUM(G11:G22)</f>
        <v>1288000</v>
      </c>
    </row>
    <row r="17" spans="1:11" ht="15.75" x14ac:dyDescent="0.25">
      <c r="A17" s="19"/>
      <c r="B17" s="3" t="s">
        <v>25</v>
      </c>
      <c r="C17" s="3">
        <v>300</v>
      </c>
      <c r="D17" s="24">
        <v>800</v>
      </c>
      <c r="E17" s="14"/>
      <c r="F17" s="14"/>
      <c r="G17" s="14">
        <f t="shared" si="1"/>
        <v>240000</v>
      </c>
      <c r="H17" s="25">
        <f t="shared" si="0"/>
        <v>9533122</v>
      </c>
      <c r="J17" s="1" t="s">
        <v>17</v>
      </c>
      <c r="K17" s="2">
        <f>SUM(G24:G33)</f>
        <v>1254000</v>
      </c>
    </row>
    <row r="18" spans="1:11" ht="15.75" x14ac:dyDescent="0.25">
      <c r="A18" s="19"/>
      <c r="B18" s="3"/>
      <c r="C18" s="3"/>
      <c r="D18" s="24"/>
      <c r="E18" s="14"/>
      <c r="F18" s="14"/>
      <c r="G18" s="14">
        <f t="shared" si="1"/>
        <v>0</v>
      </c>
      <c r="H18" s="25">
        <f t="shared" si="0"/>
        <v>9533122</v>
      </c>
      <c r="J18" s="1" t="s">
        <v>18</v>
      </c>
      <c r="K18" s="2">
        <f>SUM(G34:G44)</f>
        <v>2134000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9533122</v>
      </c>
      <c r="J19" s="1" t="s">
        <v>16</v>
      </c>
      <c r="K19" s="2">
        <f>SUM(G45:G48)</f>
        <v>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9533122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9533122</v>
      </c>
      <c r="J21" s="4" t="s">
        <v>13</v>
      </c>
      <c r="K21" s="26">
        <f>SUM(K16:K20)</f>
        <v>4676000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9533122</v>
      </c>
    </row>
    <row r="23" spans="1:11" ht="15.75" x14ac:dyDescent="0.25">
      <c r="A23" s="19"/>
      <c r="B23" s="16"/>
      <c r="C23" s="16"/>
      <c r="D23" s="17"/>
      <c r="E23" s="14"/>
      <c r="F23" s="14"/>
      <c r="G23" s="14">
        <f t="shared" si="1"/>
        <v>0</v>
      </c>
      <c r="H23" s="25">
        <f t="shared" si="0"/>
        <v>9533122</v>
      </c>
    </row>
    <row r="24" spans="1:11" ht="15.75" x14ac:dyDescent="0.25">
      <c r="A24" s="19" t="s">
        <v>21</v>
      </c>
      <c r="B24" s="3" t="s">
        <v>10</v>
      </c>
      <c r="C24" s="3">
        <v>6</v>
      </c>
      <c r="D24" s="24">
        <v>120000</v>
      </c>
      <c r="E24" s="14"/>
      <c r="F24" s="14"/>
      <c r="G24" s="14">
        <f t="shared" si="1"/>
        <v>720000</v>
      </c>
      <c r="H24" s="25">
        <f t="shared" si="0"/>
        <v>8813122</v>
      </c>
    </row>
    <row r="25" spans="1:11" ht="15.75" x14ac:dyDescent="0.25">
      <c r="A25" s="18"/>
      <c r="B25" s="3" t="s">
        <v>9</v>
      </c>
      <c r="C25" s="3">
        <v>12</v>
      </c>
      <c r="D25" s="24">
        <v>15000</v>
      </c>
      <c r="E25" s="14"/>
      <c r="F25" s="14"/>
      <c r="G25" s="14">
        <f t="shared" si="1"/>
        <v>180000</v>
      </c>
      <c r="H25" s="25">
        <f t="shared" si="0"/>
        <v>8633122</v>
      </c>
    </row>
    <row r="26" spans="1:11" ht="15.75" x14ac:dyDescent="0.25">
      <c r="A26" s="19"/>
      <c r="B26" s="3" t="s">
        <v>12</v>
      </c>
      <c r="C26" s="3">
        <v>6</v>
      </c>
      <c r="D26" s="24">
        <v>8000</v>
      </c>
      <c r="E26" s="14"/>
      <c r="F26" s="14"/>
      <c r="G26" s="14">
        <f t="shared" si="1"/>
        <v>48000</v>
      </c>
      <c r="H26" s="25">
        <f t="shared" si="0"/>
        <v>8585122</v>
      </c>
    </row>
    <row r="27" spans="1:11" ht="15.75" x14ac:dyDescent="0.25">
      <c r="A27" s="19"/>
      <c r="B27" s="3" t="s">
        <v>11</v>
      </c>
      <c r="C27" s="3">
        <v>3</v>
      </c>
      <c r="D27" s="24">
        <v>12000</v>
      </c>
      <c r="E27" s="14"/>
      <c r="F27" s="14"/>
      <c r="G27" s="14">
        <f t="shared" si="1"/>
        <v>36000</v>
      </c>
      <c r="H27" s="25">
        <f t="shared" si="0"/>
        <v>8549122</v>
      </c>
    </row>
    <row r="28" spans="1:11" ht="15.75" x14ac:dyDescent="0.25">
      <c r="A28" s="19"/>
      <c r="B28" s="3" t="s">
        <v>45</v>
      </c>
      <c r="C28" s="3">
        <v>1</v>
      </c>
      <c r="D28" s="24">
        <v>30000</v>
      </c>
      <c r="E28" s="14"/>
      <c r="F28" s="14"/>
      <c r="G28" s="14">
        <f t="shared" si="1"/>
        <v>30000</v>
      </c>
      <c r="H28" s="25">
        <f t="shared" si="0"/>
        <v>8519122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8279122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8279122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8279122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8279122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8279122</v>
      </c>
    </row>
    <row r="34" spans="1:8" ht="15.75" x14ac:dyDescent="0.25">
      <c r="A34" s="19"/>
      <c r="B34" s="3" t="s">
        <v>46</v>
      </c>
      <c r="C34" s="3">
        <v>6</v>
      </c>
      <c r="D34" s="24">
        <v>120000</v>
      </c>
      <c r="E34" s="14"/>
      <c r="F34" s="14"/>
      <c r="G34" s="14">
        <f t="shared" si="1"/>
        <v>720000</v>
      </c>
      <c r="H34" s="25">
        <f t="shared" si="0"/>
        <v>7559122</v>
      </c>
    </row>
    <row r="35" spans="1:8" ht="15.75" x14ac:dyDescent="0.25">
      <c r="A35" s="19"/>
      <c r="B35" s="3" t="s">
        <v>9</v>
      </c>
      <c r="C35" s="3">
        <v>12</v>
      </c>
      <c r="D35" s="24">
        <v>15000</v>
      </c>
      <c r="E35" s="14"/>
      <c r="F35" s="14"/>
      <c r="G35" s="14">
        <f t="shared" si="1"/>
        <v>180000</v>
      </c>
      <c r="H35" s="25">
        <f t="shared" si="0"/>
        <v>7379122</v>
      </c>
    </row>
    <row r="36" spans="1:8" ht="15.75" x14ac:dyDescent="0.25">
      <c r="A36" s="19" t="s">
        <v>23</v>
      </c>
      <c r="B36" s="3" t="s">
        <v>11</v>
      </c>
      <c r="C36" s="3">
        <v>3</v>
      </c>
      <c r="D36" s="24">
        <v>12000</v>
      </c>
      <c r="E36" s="14"/>
      <c r="F36" s="14"/>
      <c r="G36" s="14">
        <f t="shared" si="1"/>
        <v>36000</v>
      </c>
      <c r="H36" s="25">
        <f t="shared" si="0"/>
        <v>7343122</v>
      </c>
    </row>
    <row r="37" spans="1:8" ht="15.75" x14ac:dyDescent="0.25">
      <c r="A37" s="19"/>
      <c r="B37" s="3" t="s">
        <v>45</v>
      </c>
      <c r="C37" s="3">
        <v>1</v>
      </c>
      <c r="D37" s="24">
        <v>50000</v>
      </c>
      <c r="E37" s="14"/>
      <c r="F37" s="14"/>
      <c r="G37" s="14">
        <f t="shared" si="1"/>
        <v>50000</v>
      </c>
      <c r="H37" s="25">
        <f t="shared" si="0"/>
        <v>7293122</v>
      </c>
    </row>
    <row r="38" spans="1:8" ht="15.75" x14ac:dyDescent="0.25">
      <c r="A38" s="19"/>
      <c r="B38" s="3" t="s">
        <v>25</v>
      </c>
      <c r="C38" s="3">
        <v>270</v>
      </c>
      <c r="D38" s="24">
        <v>800</v>
      </c>
      <c r="E38" s="23"/>
      <c r="F38" s="14"/>
      <c r="G38" s="14">
        <f t="shared" si="1"/>
        <v>216000</v>
      </c>
      <c r="H38" s="25">
        <f t="shared" si="0"/>
        <v>7077122</v>
      </c>
    </row>
    <row r="39" spans="1:8" ht="15.75" x14ac:dyDescent="0.25">
      <c r="A39" s="18"/>
      <c r="B39" s="3" t="s">
        <v>47</v>
      </c>
      <c r="C39" s="3">
        <v>1</v>
      </c>
      <c r="D39" s="24">
        <v>600000</v>
      </c>
      <c r="E39" s="14"/>
      <c r="F39" s="14"/>
      <c r="G39" s="14">
        <f t="shared" si="1"/>
        <v>600000</v>
      </c>
      <c r="H39" s="25">
        <f t="shared" si="0"/>
        <v>6477122</v>
      </c>
    </row>
    <row r="40" spans="1:8" ht="15.75" x14ac:dyDescent="0.25">
      <c r="A40" s="19"/>
      <c r="B40" s="3" t="s">
        <v>48</v>
      </c>
      <c r="C40" s="3">
        <v>1</v>
      </c>
      <c r="D40" s="24">
        <v>60000</v>
      </c>
      <c r="E40" s="14"/>
      <c r="F40" s="14"/>
      <c r="G40" s="14">
        <f t="shared" si="1"/>
        <v>60000</v>
      </c>
      <c r="H40" s="25">
        <f t="shared" si="0"/>
        <v>6417122</v>
      </c>
    </row>
    <row r="41" spans="1:8" ht="15.75" x14ac:dyDescent="0.25">
      <c r="A41" s="19"/>
      <c r="B41" s="3" t="s">
        <v>49</v>
      </c>
      <c r="C41" s="3">
        <v>1</v>
      </c>
      <c r="D41" s="24">
        <v>65000</v>
      </c>
      <c r="E41" s="14"/>
      <c r="F41" s="14"/>
      <c r="G41" s="14">
        <f t="shared" si="1"/>
        <v>65000</v>
      </c>
      <c r="H41" s="25">
        <f t="shared" si="0"/>
        <v>6352122</v>
      </c>
    </row>
    <row r="42" spans="1:8" ht="15.75" x14ac:dyDescent="0.25">
      <c r="A42" s="19"/>
      <c r="B42" s="3" t="s">
        <v>50</v>
      </c>
      <c r="C42" s="3">
        <v>1</v>
      </c>
      <c r="D42" s="24">
        <v>37000</v>
      </c>
      <c r="E42" s="14"/>
      <c r="F42" s="14"/>
      <c r="G42" s="14">
        <f t="shared" si="1"/>
        <v>37000</v>
      </c>
      <c r="H42" s="25">
        <f t="shared" si="0"/>
        <v>6315122</v>
      </c>
    </row>
    <row r="43" spans="1:8" ht="15.75" x14ac:dyDescent="0.25">
      <c r="A43" s="19"/>
      <c r="B43" s="3" t="s">
        <v>36</v>
      </c>
      <c r="C43" s="3">
        <v>1</v>
      </c>
      <c r="D43" s="24">
        <v>20000</v>
      </c>
      <c r="E43" s="14"/>
      <c r="F43" s="14"/>
      <c r="G43" s="14">
        <f t="shared" si="1"/>
        <v>20000</v>
      </c>
      <c r="H43" s="25">
        <f t="shared" si="0"/>
        <v>6295122</v>
      </c>
    </row>
    <row r="44" spans="1:8" ht="15.75" x14ac:dyDescent="0.25">
      <c r="A44" s="19"/>
      <c r="B44" s="3" t="s">
        <v>51</v>
      </c>
      <c r="C44" s="3">
        <v>2</v>
      </c>
      <c r="D44" s="24">
        <v>75000</v>
      </c>
      <c r="E44" s="14"/>
      <c r="F44" s="14"/>
      <c r="G44" s="14">
        <f t="shared" si="1"/>
        <v>150000</v>
      </c>
      <c r="H44" s="25">
        <f t="shared" si="0"/>
        <v>6145122</v>
      </c>
    </row>
    <row r="45" spans="1:8" ht="15.75" x14ac:dyDescent="0.25">
      <c r="A45" s="19"/>
      <c r="B45" s="3"/>
      <c r="C45" s="3"/>
      <c r="D45" s="24"/>
      <c r="E45" s="14"/>
      <c r="F45" s="14"/>
      <c r="G45" s="14">
        <f t="shared" si="1"/>
        <v>0</v>
      </c>
      <c r="H45" s="25">
        <f t="shared" si="0"/>
        <v>6145122</v>
      </c>
    </row>
    <row r="46" spans="1:8" ht="15.75" x14ac:dyDescent="0.25">
      <c r="A46" s="19"/>
      <c r="B46" s="3"/>
      <c r="C46" s="3"/>
      <c r="D46" s="24"/>
      <c r="E46" s="14"/>
      <c r="F46" s="14"/>
      <c r="G46" s="14">
        <f t="shared" si="1"/>
        <v>0</v>
      </c>
      <c r="H46" s="25">
        <f t="shared" si="0"/>
        <v>6145122</v>
      </c>
    </row>
    <row r="47" spans="1:8" ht="15.75" x14ac:dyDescent="0.25">
      <c r="A47" s="19"/>
      <c r="B47" s="3"/>
      <c r="C47" s="3"/>
      <c r="D47" s="24"/>
      <c r="E47" s="14"/>
      <c r="F47" s="14"/>
      <c r="G47" s="14">
        <f t="shared" si="1"/>
        <v>0</v>
      </c>
      <c r="H47" s="25">
        <f t="shared" si="0"/>
        <v>6145122</v>
      </c>
    </row>
    <row r="48" spans="1:8" ht="15.75" x14ac:dyDescent="0.25">
      <c r="A48" s="19"/>
      <c r="B48" s="3"/>
      <c r="C48" s="3"/>
      <c r="D48" s="24"/>
      <c r="E48" s="14"/>
      <c r="F48" s="14"/>
      <c r="G48" s="14">
        <f t="shared" si="1"/>
        <v>0</v>
      </c>
      <c r="H48" s="25">
        <f t="shared" si="0"/>
        <v>6145122</v>
      </c>
    </row>
    <row r="49" spans="1:8" ht="15.75" x14ac:dyDescent="0.25">
      <c r="A49" s="19"/>
      <c r="B49" s="16"/>
      <c r="C49" s="16"/>
      <c r="D49" s="17"/>
      <c r="E49" s="14"/>
      <c r="F49" s="14"/>
      <c r="G49" s="14">
        <f t="shared" si="1"/>
        <v>0</v>
      </c>
      <c r="H49" s="25">
        <f t="shared" si="0"/>
        <v>6145122</v>
      </c>
    </row>
    <row r="50" spans="1:8" ht="15.75" x14ac:dyDescent="0.25">
      <c r="A50" s="32" t="s">
        <v>52</v>
      </c>
      <c r="B50" s="6"/>
      <c r="C50" s="6"/>
      <c r="D50" s="8"/>
      <c r="E50" s="15">
        <f>SUM(E5:E49)</f>
        <v>1100000</v>
      </c>
      <c r="F50" s="15">
        <f>SUM(F5:F49)</f>
        <v>0</v>
      </c>
      <c r="G50" s="35">
        <f>SUM(G11:G49)</f>
        <v>4676000</v>
      </c>
      <c r="H50" s="35">
        <f>H4+E51-G50</f>
        <v>6145122</v>
      </c>
    </row>
    <row r="51" spans="1:8" ht="15.75" x14ac:dyDescent="0.25">
      <c r="A51" s="36" t="s">
        <v>53</v>
      </c>
      <c r="B51" s="36"/>
      <c r="C51" s="32"/>
      <c r="D51" s="20"/>
      <c r="E51" s="37">
        <f>E50+F50</f>
        <v>1100000</v>
      </c>
      <c r="F51" s="37"/>
      <c r="G51" s="35"/>
      <c r="H51" s="35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K7" sqref="K7"/>
    </sheetView>
  </sheetViews>
  <sheetFormatPr defaultRowHeight="15" x14ac:dyDescent="0.25"/>
  <cols>
    <col min="1" max="1" width="21.7109375" bestFit="1" customWidth="1"/>
    <col min="2" max="2" width="23.85546875" bestFit="1" customWidth="1"/>
    <col min="3" max="3" width="10.5703125" bestFit="1" customWidth="1"/>
    <col min="4" max="4" width="9.42578125" customWidth="1"/>
    <col min="5" max="5" width="13.5703125" bestFit="1" customWidth="1"/>
    <col min="6" max="6" width="13.85546875" customWidth="1"/>
    <col min="7" max="7" width="13.5703125" bestFit="1" customWidth="1"/>
    <col min="8" max="8" width="14.85546875" bestFit="1" customWidth="1"/>
    <col min="11" max="11" width="10.5703125" bestFit="1" customWidth="1"/>
  </cols>
  <sheetData>
    <row r="1" spans="1:11" ht="15.75" x14ac:dyDescent="0.25">
      <c r="A1" s="34" t="s">
        <v>54</v>
      </c>
      <c r="B1" s="34"/>
      <c r="C1" s="34"/>
      <c r="D1" s="34"/>
      <c r="E1" s="34"/>
      <c r="F1" s="34"/>
      <c r="G1" s="34"/>
      <c r="H1" s="34"/>
    </row>
    <row r="2" spans="1:11" ht="15.75" x14ac:dyDescent="0.25">
      <c r="A2" s="6" t="s">
        <v>0</v>
      </c>
      <c r="B2" s="7" t="s">
        <v>1</v>
      </c>
      <c r="C2" s="7" t="s">
        <v>2</v>
      </c>
      <c r="D2" s="8" t="s">
        <v>3</v>
      </c>
      <c r="E2" s="9" t="s">
        <v>4</v>
      </c>
      <c r="F2" s="9"/>
      <c r="G2" s="9" t="s">
        <v>5</v>
      </c>
      <c r="H2" s="10" t="s">
        <v>6</v>
      </c>
    </row>
    <row r="3" spans="1:11" ht="15.75" x14ac:dyDescent="0.25">
      <c r="A3" s="6"/>
      <c r="B3" s="7"/>
      <c r="C3" s="7"/>
      <c r="D3" s="8"/>
      <c r="E3" s="9" t="s">
        <v>7</v>
      </c>
      <c r="F3" s="9" t="s">
        <v>8</v>
      </c>
      <c r="G3" s="9"/>
      <c r="H3" s="10"/>
    </row>
    <row r="4" spans="1:11" ht="15.75" x14ac:dyDescent="0.25">
      <c r="A4" s="21" t="s">
        <v>55</v>
      </c>
      <c r="B4" s="21"/>
      <c r="C4" s="21"/>
      <c r="D4" s="22"/>
      <c r="E4" s="21"/>
      <c r="F4" s="21"/>
      <c r="G4" s="21"/>
      <c r="H4" s="11">
        <v>6145122</v>
      </c>
    </row>
    <row r="5" spans="1:11" ht="15.75" x14ac:dyDescent="0.25">
      <c r="A5" s="18" t="s">
        <v>56</v>
      </c>
      <c r="B5" s="5" t="s">
        <v>34</v>
      </c>
      <c r="C5" s="12"/>
      <c r="D5" s="13"/>
      <c r="E5" s="14">
        <v>500000</v>
      </c>
      <c r="F5" s="14"/>
      <c r="G5" s="14"/>
      <c r="H5" s="25">
        <f>H4+E5+F5-G5</f>
        <v>6645122</v>
      </c>
    </row>
    <row r="6" spans="1:11" ht="15.75" x14ac:dyDescent="0.25">
      <c r="A6" s="18">
        <v>46177</v>
      </c>
      <c r="B6" s="5" t="s">
        <v>34</v>
      </c>
      <c r="C6" s="12"/>
      <c r="D6" s="13"/>
      <c r="E6" s="14">
        <v>500000</v>
      </c>
      <c r="F6" s="14"/>
      <c r="G6" s="14"/>
      <c r="H6" s="25">
        <f>H5+E6+F6-G6</f>
        <v>7145122</v>
      </c>
    </row>
    <row r="7" spans="1:11" ht="15.75" x14ac:dyDescent="0.25">
      <c r="A7" s="18">
        <v>46203</v>
      </c>
      <c r="B7" s="5" t="s">
        <v>57</v>
      </c>
      <c r="C7" s="12"/>
      <c r="D7" s="13"/>
      <c r="E7" s="14"/>
      <c r="F7" s="14">
        <v>1600000</v>
      </c>
      <c r="G7" s="14"/>
      <c r="H7" s="25">
        <f t="shared" ref="H7:H49" si="0">H6+E7+F7-G7</f>
        <v>8745122</v>
      </c>
    </row>
    <row r="8" spans="1:11" ht="15.75" x14ac:dyDescent="0.25">
      <c r="A8" s="18"/>
      <c r="B8" s="5"/>
      <c r="C8" s="12"/>
      <c r="D8" s="13"/>
      <c r="E8" s="14"/>
      <c r="F8" s="14"/>
      <c r="G8" s="14"/>
      <c r="H8" s="25">
        <f t="shared" si="0"/>
        <v>8745122</v>
      </c>
    </row>
    <row r="9" spans="1:11" ht="15.75" x14ac:dyDescent="0.25">
      <c r="A9" s="18"/>
      <c r="B9" s="5"/>
      <c r="C9" s="12"/>
      <c r="D9" s="13"/>
      <c r="E9" s="14"/>
      <c r="F9" s="14"/>
      <c r="G9" s="14"/>
      <c r="H9" s="25">
        <f t="shared" si="0"/>
        <v>8745122</v>
      </c>
    </row>
    <row r="10" spans="1:11" ht="15.75" x14ac:dyDescent="0.25">
      <c r="A10" s="18"/>
      <c r="B10" s="5"/>
      <c r="C10" s="12"/>
      <c r="D10" s="13"/>
      <c r="E10" s="14"/>
      <c r="F10" s="14"/>
      <c r="G10" s="14"/>
      <c r="H10" s="25">
        <f t="shared" si="0"/>
        <v>8745122</v>
      </c>
    </row>
    <row r="11" spans="1:11" ht="15.75" x14ac:dyDescent="0.25">
      <c r="A11" s="18"/>
      <c r="B11" s="3" t="s">
        <v>10</v>
      </c>
      <c r="C11" s="3">
        <v>6</v>
      </c>
      <c r="D11" s="24">
        <v>120000</v>
      </c>
      <c r="E11" s="14"/>
      <c r="F11" s="14"/>
      <c r="G11" s="14">
        <f>C11*D11</f>
        <v>720000</v>
      </c>
      <c r="H11" s="25">
        <f t="shared" si="0"/>
        <v>8025122</v>
      </c>
    </row>
    <row r="12" spans="1:11" ht="15.75" x14ac:dyDescent="0.25">
      <c r="A12" s="18" t="s">
        <v>20</v>
      </c>
      <c r="B12" s="3" t="s">
        <v>9</v>
      </c>
      <c r="C12" s="3">
        <v>12</v>
      </c>
      <c r="D12" s="24">
        <v>14000</v>
      </c>
      <c r="E12" s="14"/>
      <c r="F12" s="14"/>
      <c r="G12" s="14">
        <f t="shared" ref="G12:G49" si="1">C12*D12</f>
        <v>168000</v>
      </c>
      <c r="H12" s="25">
        <f t="shared" si="0"/>
        <v>7857122</v>
      </c>
    </row>
    <row r="13" spans="1:11" ht="15.75" x14ac:dyDescent="0.25">
      <c r="A13" s="19">
        <v>46180</v>
      </c>
      <c r="B13" s="3" t="s">
        <v>11</v>
      </c>
      <c r="C13" s="3">
        <v>3</v>
      </c>
      <c r="D13" s="24">
        <v>12000</v>
      </c>
      <c r="E13" s="14"/>
      <c r="F13" s="14"/>
      <c r="G13" s="14">
        <f>C13*D13</f>
        <v>36000</v>
      </c>
      <c r="H13" s="25">
        <f t="shared" si="0"/>
        <v>7821122</v>
      </c>
    </row>
    <row r="14" spans="1:11" ht="15.75" x14ac:dyDescent="0.25">
      <c r="A14" s="19"/>
      <c r="B14" s="3" t="s">
        <v>12</v>
      </c>
      <c r="C14" s="3">
        <v>6</v>
      </c>
      <c r="D14" s="24">
        <v>10000</v>
      </c>
      <c r="E14" s="14"/>
      <c r="F14" s="14"/>
      <c r="G14" s="14">
        <f>C14*D14</f>
        <v>60000</v>
      </c>
      <c r="H14" s="25">
        <f t="shared" si="0"/>
        <v>7761122</v>
      </c>
    </row>
    <row r="15" spans="1:11" ht="15.75" x14ac:dyDescent="0.25">
      <c r="A15" s="19"/>
      <c r="B15" s="3" t="s">
        <v>19</v>
      </c>
      <c r="C15" s="3">
        <v>1</v>
      </c>
      <c r="D15" s="24">
        <v>40000</v>
      </c>
      <c r="E15" s="14"/>
      <c r="F15" s="14"/>
      <c r="G15" s="14">
        <f>C15*D15</f>
        <v>40000</v>
      </c>
      <c r="H15" s="25">
        <f t="shared" si="0"/>
        <v>7721122</v>
      </c>
    </row>
    <row r="16" spans="1:11" ht="15.75" x14ac:dyDescent="0.25">
      <c r="A16" s="19"/>
      <c r="B16" s="3" t="s">
        <v>25</v>
      </c>
      <c r="C16" s="3">
        <v>300</v>
      </c>
      <c r="D16" s="24">
        <v>800</v>
      </c>
      <c r="E16" s="14"/>
      <c r="F16" s="14"/>
      <c r="G16" s="14">
        <f t="shared" si="1"/>
        <v>240000</v>
      </c>
      <c r="H16" s="25">
        <f t="shared" si="0"/>
        <v>7481122</v>
      </c>
      <c r="J16" s="1" t="s">
        <v>15</v>
      </c>
      <c r="K16" s="2">
        <f>SUM(G11:G22)</f>
        <v>1361000</v>
      </c>
    </row>
    <row r="17" spans="1:11" ht="15.75" x14ac:dyDescent="0.25">
      <c r="A17" s="19"/>
      <c r="B17" s="3" t="s">
        <v>48</v>
      </c>
      <c r="C17" s="3">
        <v>1</v>
      </c>
      <c r="D17" s="24">
        <v>60000</v>
      </c>
      <c r="E17" s="14"/>
      <c r="F17" s="14"/>
      <c r="G17" s="14">
        <f t="shared" si="1"/>
        <v>60000</v>
      </c>
      <c r="H17" s="25">
        <f t="shared" si="0"/>
        <v>7421122</v>
      </c>
      <c r="J17" s="1" t="s">
        <v>17</v>
      </c>
      <c r="K17" s="2">
        <f>SUM(G23:G33)</f>
        <v>1868000</v>
      </c>
    </row>
    <row r="18" spans="1:11" ht="15.75" x14ac:dyDescent="0.25">
      <c r="A18" s="19"/>
      <c r="B18" s="3" t="s">
        <v>50</v>
      </c>
      <c r="C18" s="3">
        <v>1</v>
      </c>
      <c r="D18" s="24">
        <v>37000</v>
      </c>
      <c r="E18" s="14"/>
      <c r="F18" s="14"/>
      <c r="G18" s="14">
        <f t="shared" si="1"/>
        <v>37000</v>
      </c>
      <c r="H18" s="25">
        <f t="shared" si="0"/>
        <v>7384122</v>
      </c>
      <c r="J18" s="1" t="s">
        <v>18</v>
      </c>
      <c r="K18" s="2">
        <f>SUM(G34:G43)</f>
        <v>1464000</v>
      </c>
    </row>
    <row r="19" spans="1:11" ht="15.75" x14ac:dyDescent="0.25">
      <c r="A19" s="19"/>
      <c r="B19" s="3"/>
      <c r="C19" s="3"/>
      <c r="D19" s="24"/>
      <c r="E19" s="14"/>
      <c r="F19" s="14"/>
      <c r="G19" s="14">
        <f t="shared" si="1"/>
        <v>0</v>
      </c>
      <c r="H19" s="25">
        <f t="shared" si="0"/>
        <v>7384122</v>
      </c>
      <c r="J19" s="1" t="s">
        <v>16</v>
      </c>
      <c r="K19" s="2">
        <f>SUM(G44:G49)</f>
        <v>1324000</v>
      </c>
    </row>
    <row r="20" spans="1:11" ht="15.75" x14ac:dyDescent="0.25">
      <c r="A20" s="19"/>
      <c r="B20" s="3"/>
      <c r="C20" s="3"/>
      <c r="D20" s="24"/>
      <c r="E20" s="14"/>
      <c r="F20" s="14"/>
      <c r="G20" s="14">
        <f t="shared" si="1"/>
        <v>0</v>
      </c>
      <c r="H20" s="25">
        <f t="shared" si="0"/>
        <v>7384122</v>
      </c>
      <c r="J20" s="1" t="s">
        <v>22</v>
      </c>
      <c r="K20" s="2"/>
    </row>
    <row r="21" spans="1:11" ht="15.75" x14ac:dyDescent="0.25">
      <c r="A21" s="19"/>
      <c r="B21" s="3"/>
      <c r="C21" s="3"/>
      <c r="D21" s="24"/>
      <c r="E21" s="14"/>
      <c r="F21" s="14"/>
      <c r="G21" s="14">
        <f t="shared" si="1"/>
        <v>0</v>
      </c>
      <c r="H21" s="25">
        <f t="shared" si="0"/>
        <v>7384122</v>
      </c>
      <c r="J21" s="4" t="s">
        <v>13</v>
      </c>
      <c r="K21" s="26">
        <f>SUM(K16:K20)</f>
        <v>6017000</v>
      </c>
    </row>
    <row r="22" spans="1:11" ht="15.75" x14ac:dyDescent="0.25">
      <c r="A22" s="19"/>
      <c r="B22" s="3"/>
      <c r="C22" s="3"/>
      <c r="D22" s="24"/>
      <c r="E22" s="14"/>
      <c r="F22" s="14"/>
      <c r="G22" s="14">
        <f t="shared" si="1"/>
        <v>0</v>
      </c>
      <c r="H22" s="25">
        <f t="shared" si="0"/>
        <v>7384122</v>
      </c>
    </row>
    <row r="23" spans="1:11" ht="15.75" x14ac:dyDescent="0.25">
      <c r="A23" s="19"/>
      <c r="B23" s="3" t="s">
        <v>10</v>
      </c>
      <c r="C23" s="3">
        <v>6</v>
      </c>
      <c r="D23" s="24">
        <v>120000</v>
      </c>
      <c r="E23" s="14"/>
      <c r="F23" s="14"/>
      <c r="G23" s="14">
        <f t="shared" si="1"/>
        <v>720000</v>
      </c>
      <c r="H23" s="25">
        <f t="shared" si="0"/>
        <v>6664122</v>
      </c>
    </row>
    <row r="24" spans="1:11" ht="15.75" x14ac:dyDescent="0.25">
      <c r="A24" s="19" t="s">
        <v>21</v>
      </c>
      <c r="B24" s="3" t="s">
        <v>9</v>
      </c>
      <c r="C24" s="3">
        <v>12</v>
      </c>
      <c r="D24" s="24">
        <v>15000</v>
      </c>
      <c r="E24" s="14"/>
      <c r="F24" s="14"/>
      <c r="G24" s="14">
        <f t="shared" si="1"/>
        <v>180000</v>
      </c>
      <c r="H24" s="25">
        <f t="shared" si="0"/>
        <v>6484122</v>
      </c>
    </row>
    <row r="25" spans="1:11" ht="15.75" x14ac:dyDescent="0.25">
      <c r="A25" s="18">
        <v>46187</v>
      </c>
      <c r="B25" s="3" t="s">
        <v>12</v>
      </c>
      <c r="C25" s="3">
        <v>6</v>
      </c>
      <c r="D25" s="24">
        <v>13000</v>
      </c>
      <c r="E25" s="14"/>
      <c r="F25" s="14"/>
      <c r="G25" s="14">
        <f t="shared" si="1"/>
        <v>78000</v>
      </c>
      <c r="H25" s="25">
        <f t="shared" si="0"/>
        <v>6406122</v>
      </c>
    </row>
    <row r="26" spans="1:11" ht="15.75" x14ac:dyDescent="0.25">
      <c r="A26" s="19"/>
      <c r="B26" s="3" t="s">
        <v>11</v>
      </c>
      <c r="C26" s="3">
        <v>3</v>
      </c>
      <c r="D26" s="24">
        <v>10000</v>
      </c>
      <c r="E26" s="14"/>
      <c r="F26" s="14"/>
      <c r="G26" s="14">
        <f t="shared" si="1"/>
        <v>30000</v>
      </c>
      <c r="H26" s="25">
        <f t="shared" si="0"/>
        <v>6376122</v>
      </c>
    </row>
    <row r="27" spans="1:11" ht="15.75" x14ac:dyDescent="0.25">
      <c r="A27" s="19"/>
      <c r="B27" s="3" t="s">
        <v>45</v>
      </c>
      <c r="C27" s="3">
        <v>1</v>
      </c>
      <c r="D27" s="24">
        <v>50000</v>
      </c>
      <c r="E27" s="14"/>
      <c r="F27" s="14"/>
      <c r="G27" s="14">
        <f t="shared" si="1"/>
        <v>50000</v>
      </c>
      <c r="H27" s="25">
        <f t="shared" si="0"/>
        <v>6326122</v>
      </c>
    </row>
    <row r="28" spans="1:11" ht="15.75" x14ac:dyDescent="0.25">
      <c r="A28" s="19"/>
      <c r="B28" s="3" t="s">
        <v>47</v>
      </c>
      <c r="C28" s="3">
        <v>1</v>
      </c>
      <c r="D28" s="24">
        <v>570000</v>
      </c>
      <c r="E28" s="14"/>
      <c r="F28" s="14"/>
      <c r="G28" s="14">
        <f t="shared" si="1"/>
        <v>570000</v>
      </c>
      <c r="H28" s="25">
        <f t="shared" si="0"/>
        <v>5756122</v>
      </c>
    </row>
    <row r="29" spans="1:11" ht="15.75" x14ac:dyDescent="0.25">
      <c r="A29" s="19"/>
      <c r="B29" s="3" t="s">
        <v>25</v>
      </c>
      <c r="C29" s="3">
        <v>300</v>
      </c>
      <c r="D29" s="24">
        <v>800</v>
      </c>
      <c r="E29" s="14"/>
      <c r="F29" s="14"/>
      <c r="G29" s="14">
        <f t="shared" si="1"/>
        <v>240000</v>
      </c>
      <c r="H29" s="25">
        <f t="shared" si="0"/>
        <v>5516122</v>
      </c>
    </row>
    <row r="30" spans="1:11" ht="15.75" x14ac:dyDescent="0.25">
      <c r="A30" s="19"/>
      <c r="B30" s="3"/>
      <c r="C30" s="3"/>
      <c r="D30" s="24"/>
      <c r="E30" s="14"/>
      <c r="F30" s="14"/>
      <c r="G30" s="14">
        <f t="shared" si="1"/>
        <v>0</v>
      </c>
      <c r="H30" s="25">
        <f t="shared" si="0"/>
        <v>5516122</v>
      </c>
    </row>
    <row r="31" spans="1:11" ht="15.75" x14ac:dyDescent="0.25">
      <c r="A31" s="18"/>
      <c r="B31" s="3"/>
      <c r="C31" s="3"/>
      <c r="D31" s="17"/>
      <c r="E31" s="14"/>
      <c r="F31" s="14"/>
      <c r="G31" s="14">
        <f t="shared" si="1"/>
        <v>0</v>
      </c>
      <c r="H31" s="25">
        <f t="shared" si="0"/>
        <v>5516122</v>
      </c>
    </row>
    <row r="32" spans="1:11" ht="15.75" x14ac:dyDescent="0.25">
      <c r="A32" s="19"/>
      <c r="B32" s="3"/>
      <c r="C32" s="3"/>
      <c r="D32" s="17"/>
      <c r="E32" s="14"/>
      <c r="F32" s="14"/>
      <c r="G32" s="14">
        <f t="shared" si="1"/>
        <v>0</v>
      </c>
      <c r="H32" s="25">
        <f t="shared" si="0"/>
        <v>5516122</v>
      </c>
    </row>
    <row r="33" spans="1:8" ht="15.75" x14ac:dyDescent="0.25">
      <c r="A33" s="19"/>
      <c r="B33" s="3"/>
      <c r="C33" s="3"/>
      <c r="D33" s="24"/>
      <c r="E33" s="14"/>
      <c r="F33" s="14"/>
      <c r="G33" s="14">
        <f t="shared" si="1"/>
        <v>0</v>
      </c>
      <c r="H33" s="25">
        <f t="shared" si="0"/>
        <v>5516122</v>
      </c>
    </row>
    <row r="34" spans="1:8" ht="15.75" x14ac:dyDescent="0.25">
      <c r="A34" s="19"/>
      <c r="B34" s="3" t="s">
        <v>46</v>
      </c>
      <c r="C34" s="3">
        <v>6</v>
      </c>
      <c r="D34" s="24">
        <v>130000</v>
      </c>
      <c r="E34" s="14"/>
      <c r="F34" s="14"/>
      <c r="G34" s="14">
        <f t="shared" si="1"/>
        <v>780000</v>
      </c>
      <c r="H34" s="25">
        <f t="shared" si="0"/>
        <v>4736122</v>
      </c>
    </row>
    <row r="35" spans="1:8" ht="15.75" x14ac:dyDescent="0.25">
      <c r="A35" s="19"/>
      <c r="B35" s="3" t="s">
        <v>9</v>
      </c>
      <c r="C35" s="3">
        <v>12</v>
      </c>
      <c r="D35" s="24">
        <v>15000</v>
      </c>
      <c r="E35" s="14"/>
      <c r="F35" s="14"/>
      <c r="G35" s="14">
        <f t="shared" si="1"/>
        <v>180000</v>
      </c>
      <c r="H35" s="25">
        <f t="shared" si="0"/>
        <v>4556122</v>
      </c>
    </row>
    <row r="36" spans="1:8" ht="15.75" x14ac:dyDescent="0.25">
      <c r="A36" s="19" t="s">
        <v>23</v>
      </c>
      <c r="B36" s="3" t="s">
        <v>11</v>
      </c>
      <c r="C36" s="3">
        <v>3</v>
      </c>
      <c r="D36" s="24">
        <v>12000</v>
      </c>
      <c r="E36" s="14"/>
      <c r="F36" s="14"/>
      <c r="G36" s="14">
        <f t="shared" si="1"/>
        <v>36000</v>
      </c>
      <c r="H36" s="25">
        <f t="shared" si="0"/>
        <v>4520122</v>
      </c>
    </row>
    <row r="37" spans="1:8" ht="15.75" x14ac:dyDescent="0.25">
      <c r="A37" s="19">
        <v>46194</v>
      </c>
      <c r="B37" s="3" t="s">
        <v>45</v>
      </c>
      <c r="C37" s="3">
        <v>1</v>
      </c>
      <c r="D37" s="24">
        <v>50000</v>
      </c>
      <c r="E37" s="14"/>
      <c r="F37" s="14"/>
      <c r="G37" s="14">
        <f t="shared" si="1"/>
        <v>50000</v>
      </c>
      <c r="H37" s="25">
        <f t="shared" si="0"/>
        <v>4470122</v>
      </c>
    </row>
    <row r="38" spans="1:8" ht="15.75" x14ac:dyDescent="0.25">
      <c r="A38" s="19"/>
      <c r="B38" s="3" t="s">
        <v>25</v>
      </c>
      <c r="C38" s="3">
        <v>280</v>
      </c>
      <c r="D38" s="24">
        <v>800</v>
      </c>
      <c r="E38" s="23"/>
      <c r="F38" s="14"/>
      <c r="G38" s="14">
        <f t="shared" si="1"/>
        <v>224000</v>
      </c>
      <c r="H38" s="25">
        <f t="shared" si="0"/>
        <v>4246122</v>
      </c>
    </row>
    <row r="39" spans="1:8" ht="15.75" x14ac:dyDescent="0.25">
      <c r="A39" s="18"/>
      <c r="B39" s="3" t="s">
        <v>12</v>
      </c>
      <c r="C39" s="3">
        <v>6</v>
      </c>
      <c r="D39" s="24">
        <v>12000</v>
      </c>
      <c r="E39" s="14"/>
      <c r="F39" s="14"/>
      <c r="G39" s="14">
        <f t="shared" si="1"/>
        <v>72000</v>
      </c>
      <c r="H39" s="25">
        <f t="shared" si="0"/>
        <v>4174122</v>
      </c>
    </row>
    <row r="40" spans="1:8" ht="15.75" x14ac:dyDescent="0.25">
      <c r="A40" s="19"/>
      <c r="B40" s="3" t="s">
        <v>49</v>
      </c>
      <c r="C40" s="3">
        <v>1</v>
      </c>
      <c r="D40" s="24">
        <v>65000</v>
      </c>
      <c r="E40" s="14"/>
      <c r="F40" s="14"/>
      <c r="G40" s="14">
        <f t="shared" si="1"/>
        <v>65000</v>
      </c>
      <c r="H40" s="25">
        <f t="shared" si="0"/>
        <v>4109122</v>
      </c>
    </row>
    <row r="41" spans="1:8" ht="15.75" x14ac:dyDescent="0.25">
      <c r="A41" s="19"/>
      <c r="B41" s="3" t="s">
        <v>50</v>
      </c>
      <c r="C41" s="3">
        <v>1</v>
      </c>
      <c r="D41" s="24">
        <v>37000</v>
      </c>
      <c r="E41" s="14"/>
      <c r="F41" s="14"/>
      <c r="G41" s="14">
        <f t="shared" si="1"/>
        <v>37000</v>
      </c>
      <c r="H41" s="25">
        <f t="shared" si="0"/>
        <v>4072122</v>
      </c>
    </row>
    <row r="42" spans="1:8" ht="15.75" x14ac:dyDescent="0.25">
      <c r="A42" s="19"/>
      <c r="B42" s="3" t="s">
        <v>36</v>
      </c>
      <c r="C42" s="3">
        <v>1</v>
      </c>
      <c r="D42" s="24">
        <v>20000</v>
      </c>
      <c r="E42" s="14"/>
      <c r="F42" s="14"/>
      <c r="G42" s="14">
        <f t="shared" si="1"/>
        <v>20000</v>
      </c>
      <c r="H42" s="25">
        <f t="shared" si="0"/>
        <v>4052122</v>
      </c>
    </row>
    <row r="43" spans="1:8" ht="15.75" x14ac:dyDescent="0.25">
      <c r="A43" s="19"/>
      <c r="B43" s="3"/>
      <c r="C43" s="3"/>
      <c r="D43" s="24"/>
      <c r="E43" s="14"/>
      <c r="F43" s="14"/>
      <c r="G43" s="14">
        <f t="shared" si="1"/>
        <v>0</v>
      </c>
      <c r="H43" s="25">
        <f t="shared" si="0"/>
        <v>4052122</v>
      </c>
    </row>
    <row r="44" spans="1:8" ht="15.75" x14ac:dyDescent="0.25">
      <c r="A44" s="19" t="s">
        <v>58</v>
      </c>
      <c r="B44" s="3" t="s">
        <v>46</v>
      </c>
      <c r="C44" s="3">
        <v>6</v>
      </c>
      <c r="D44" s="24">
        <v>130000</v>
      </c>
      <c r="E44" s="14"/>
      <c r="F44" s="14"/>
      <c r="G44" s="14">
        <f t="shared" si="1"/>
        <v>780000</v>
      </c>
      <c r="H44" s="25">
        <f t="shared" si="0"/>
        <v>3272122</v>
      </c>
    </row>
    <row r="45" spans="1:8" ht="15.75" x14ac:dyDescent="0.25">
      <c r="A45" s="19">
        <v>46201</v>
      </c>
      <c r="B45" s="3" t="s">
        <v>9</v>
      </c>
      <c r="C45" s="3">
        <v>12</v>
      </c>
      <c r="D45" s="24">
        <v>14000</v>
      </c>
      <c r="E45" s="14"/>
      <c r="F45" s="14"/>
      <c r="G45" s="14">
        <f t="shared" si="1"/>
        <v>168000</v>
      </c>
      <c r="H45" s="25">
        <f t="shared" si="0"/>
        <v>3104122</v>
      </c>
    </row>
    <row r="46" spans="1:8" ht="15.75" x14ac:dyDescent="0.25">
      <c r="A46" s="19"/>
      <c r="B46" s="3" t="s">
        <v>11</v>
      </c>
      <c r="C46" s="3">
        <v>3</v>
      </c>
      <c r="D46" s="24">
        <v>12000</v>
      </c>
      <c r="E46" s="14"/>
      <c r="F46" s="14"/>
      <c r="G46" s="14">
        <f t="shared" si="1"/>
        <v>36000</v>
      </c>
      <c r="H46" s="25">
        <f t="shared" si="0"/>
        <v>3068122</v>
      </c>
    </row>
    <row r="47" spans="1:8" ht="15.75" x14ac:dyDescent="0.25">
      <c r="A47" s="19"/>
      <c r="B47" s="3" t="s">
        <v>12</v>
      </c>
      <c r="C47" s="3">
        <v>6</v>
      </c>
      <c r="D47" s="24">
        <v>10000</v>
      </c>
      <c r="E47" s="14"/>
      <c r="F47" s="14"/>
      <c r="G47" s="14">
        <f t="shared" si="1"/>
        <v>60000</v>
      </c>
      <c r="H47" s="25">
        <f t="shared" si="0"/>
        <v>3008122</v>
      </c>
    </row>
    <row r="48" spans="1:8" ht="15.75" x14ac:dyDescent="0.25">
      <c r="A48" s="19"/>
      <c r="B48" s="3" t="s">
        <v>25</v>
      </c>
      <c r="C48" s="3">
        <v>300</v>
      </c>
      <c r="D48" s="24">
        <v>800</v>
      </c>
      <c r="E48" s="14"/>
      <c r="F48" s="14"/>
      <c r="G48" s="14">
        <f t="shared" si="1"/>
        <v>240000</v>
      </c>
      <c r="H48" s="25">
        <f t="shared" si="0"/>
        <v>2768122</v>
      </c>
    </row>
    <row r="49" spans="1:8" ht="15.75" x14ac:dyDescent="0.25">
      <c r="A49" s="19"/>
      <c r="B49" s="3" t="s">
        <v>45</v>
      </c>
      <c r="C49" s="3">
        <v>1</v>
      </c>
      <c r="D49" s="24">
        <v>40000</v>
      </c>
      <c r="E49" s="14"/>
      <c r="F49" s="14"/>
      <c r="G49" s="14">
        <f t="shared" si="1"/>
        <v>40000</v>
      </c>
      <c r="H49" s="25">
        <f t="shared" si="0"/>
        <v>2728122</v>
      </c>
    </row>
    <row r="50" spans="1:8" ht="15.75" x14ac:dyDescent="0.25">
      <c r="A50" s="33" t="s">
        <v>59</v>
      </c>
      <c r="B50" s="6"/>
      <c r="C50" s="6"/>
      <c r="D50" s="8"/>
      <c r="E50" s="15">
        <f>SUM(E5:E49)</f>
        <v>1000000</v>
      </c>
      <c r="F50" s="15">
        <f>SUM(F5:F49)</f>
        <v>1600000</v>
      </c>
      <c r="G50" s="35">
        <f>SUM(G11:G49)</f>
        <v>6017000</v>
      </c>
      <c r="H50" s="35">
        <f>H4+E51-G50</f>
        <v>2728122</v>
      </c>
    </row>
    <row r="51" spans="1:8" ht="15.75" x14ac:dyDescent="0.25">
      <c r="A51" s="36" t="s">
        <v>60</v>
      </c>
      <c r="B51" s="36"/>
      <c r="C51" s="33"/>
      <c r="D51" s="20"/>
      <c r="E51" s="37">
        <f>E50+F50</f>
        <v>2600000</v>
      </c>
      <c r="F51" s="37"/>
      <c r="G51" s="35"/>
      <c r="H51" s="35"/>
    </row>
  </sheetData>
  <mergeCells count="5">
    <mergeCell ref="A1:H1"/>
    <mergeCell ref="G50:G51"/>
    <mergeCell ref="H50:H51"/>
    <mergeCell ref="A51:B51"/>
    <mergeCell ref="E51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T1-26</vt:lpstr>
      <vt:lpstr>T3-26</vt:lpstr>
      <vt:lpstr>T4-26</vt:lpstr>
      <vt:lpstr>T6-26</vt:lpstr>
    </vt:vector>
  </TitlesOfParts>
  <Company>Quoc Viet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dcterms:created xsi:type="dcterms:W3CDTF">2021-05-05T09:00:29Z</dcterms:created>
  <dcterms:modified xsi:type="dcterms:W3CDTF">2026-07-04T15:25:51Z</dcterms:modified>
</cp:coreProperties>
</file>