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 activeTab="11"/>
  </bookViews>
  <sheets>
    <sheet name="VAT TU" sheetId="3" r:id="rId1"/>
    <sheet name="THANG 6" sheetId="2" r:id="rId2"/>
    <sheet name="THÁNG 7" sheetId="4" r:id="rId3"/>
    <sheet name="THÁNG 8" sheetId="5" r:id="rId4"/>
    <sheet name="THÁNG 9" sheetId="6" r:id="rId5"/>
    <sheet name="THÁNG 10" sheetId="7" r:id="rId6"/>
    <sheet name="THÁNG 11" sheetId="8" r:id="rId7"/>
    <sheet name="t12-18" sheetId="10" r:id="rId8"/>
    <sheet name="t1-19" sheetId="9" r:id="rId9"/>
    <sheet name="T2-19" sheetId="11" r:id="rId10"/>
    <sheet name="T3-19" sheetId="12" r:id="rId11"/>
    <sheet name="T4-19" sheetId="13" r:id="rId12"/>
  </sheets>
  <calcPr calcId="124519"/>
</workbook>
</file>

<file path=xl/calcChain.xml><?xml version="1.0" encoding="utf-8"?>
<calcChain xmlns="http://schemas.openxmlformats.org/spreadsheetml/2006/main">
  <c r="C13" i="12"/>
  <c r="D13"/>
  <c r="E33" i="13"/>
  <c r="C33"/>
  <c r="D33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13" i="12"/>
  <c r="E6"/>
  <c r="E7"/>
  <c r="E8" s="1"/>
  <c r="E9" s="1"/>
  <c r="E10" s="1"/>
  <c r="E11" s="1"/>
  <c r="E5"/>
  <c r="C20" i="11"/>
  <c r="D20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/>
  <c r="E37" i="9"/>
  <c r="E6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C37"/>
  <c r="D37"/>
  <c r="D29" i="10"/>
  <c r="C29"/>
  <c r="E29" s="1"/>
  <c r="H6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5" i="9" l="1"/>
  <c r="G56" i="2"/>
  <c r="C36" i="8"/>
  <c r="D36"/>
  <c r="E35"/>
  <c r="E5" l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D38" i="7"/>
  <c r="C38"/>
  <c r="E38" s="1"/>
  <c r="E6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5"/>
  <c r="E36" i="8" l="1"/>
  <c r="C32" i="6"/>
  <c r="D32"/>
  <c r="E32" s="1"/>
  <c r="E6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5"/>
  <c r="C39" i="5"/>
  <c r="D39"/>
  <c r="E39" s="1"/>
  <c r="E6" i="4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5" i="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C37" i="4" l="1"/>
  <c r="D37"/>
  <c r="E5"/>
  <c r="C55" i="2"/>
  <c r="D55"/>
  <c r="E7"/>
  <c r="E8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37" i="4" l="1"/>
  <c r="E6" i="2"/>
  <c r="E5"/>
  <c r="E55"/>
  <c r="F19" i="3" l="1"/>
  <c r="G19"/>
</calcChain>
</file>

<file path=xl/sharedStrings.xml><?xml version="1.0" encoding="utf-8"?>
<sst xmlns="http://schemas.openxmlformats.org/spreadsheetml/2006/main" count="417" uniqueCount="146">
  <si>
    <t>Cộng</t>
  </si>
  <si>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</si>
  <si>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</si>
  <si>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</si>
  <si>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</si>
  <si>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</si>
  <si>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</si>
  <si>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</si>
  <si>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</si>
  <si>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 xml:space="preserve">Chi Diệp Thanh chuyển tiền  </t>
  </si>
  <si>
    <t>Mua nồi cháo</t>
  </si>
  <si>
    <t>Mua xô 35l</t>
  </si>
  <si>
    <t>Muôi 4c</t>
  </si>
  <si>
    <t>Chậu</t>
  </si>
  <si>
    <t>Giỏ nhựa</t>
  </si>
  <si>
    <t>Dao</t>
  </si>
  <si>
    <t>Rổ, rá</t>
  </si>
  <si>
    <t>Thớt</t>
  </si>
  <si>
    <t>Xe đẩy cháo</t>
  </si>
  <si>
    <t>Baner</t>
  </si>
  <si>
    <t>Nước mắm</t>
  </si>
  <si>
    <t>Rẻ rửa bát</t>
  </si>
  <si>
    <t>Súp</t>
  </si>
  <si>
    <t>Mì chính</t>
  </si>
  <si>
    <t>Nước rửa bát</t>
  </si>
  <si>
    <t>Gạo tẻ 20kg</t>
  </si>
  <si>
    <t>Gạp nếp 8kg</t>
  </si>
  <si>
    <t xml:space="preserve">Thịt </t>
  </si>
  <si>
    <t>Xương</t>
  </si>
  <si>
    <t xml:space="preserve">Rau thơm </t>
  </si>
  <si>
    <t>Găng tay</t>
  </si>
  <si>
    <t>Thịt 3kg</t>
  </si>
  <si>
    <t>Thịt 3,5kg</t>
  </si>
  <si>
    <t xml:space="preserve">CƠ SỞ VẬT CHẤT </t>
  </si>
  <si>
    <t>Mua xong 50l(2c)</t>
  </si>
  <si>
    <t>Chảo điện</t>
  </si>
  <si>
    <t>Ấm siêu tốc</t>
  </si>
  <si>
    <t>Bạn Mậm Nguyễn Tùng</t>
  </si>
  <si>
    <t>Mai Tan</t>
  </si>
  <si>
    <t>Nguyen Hoang Thanh</t>
  </si>
  <si>
    <t>Tuan May Man</t>
  </si>
  <si>
    <t>Giang Cam Bui và bạn</t>
  </si>
  <si>
    <t>Phuongtoanthe</t>
  </si>
  <si>
    <t>Le Quyen</t>
  </si>
  <si>
    <t>Dam Thi Mai</t>
  </si>
  <si>
    <t>Quyen Hoang</t>
  </si>
  <si>
    <t>me Ti Tom</t>
  </si>
  <si>
    <t>Dao Manh Ha</t>
  </si>
  <si>
    <t>ThaiDuy &amp; Long</t>
  </si>
  <si>
    <t>Mami Nga Nguyen</t>
  </si>
  <si>
    <t>Bich Pham</t>
  </si>
  <si>
    <t>Thang Le</t>
  </si>
  <si>
    <t>Tepty</t>
  </si>
  <si>
    <t>Laohatien</t>
  </si>
  <si>
    <t>Quynh Mai Vo</t>
  </si>
  <si>
    <t>Ban Giang</t>
  </si>
  <si>
    <t>Phung Thi Ngoc Thuy</t>
  </si>
  <si>
    <t>BS Tu ban Mai Tan</t>
  </si>
  <si>
    <t>Ban trai giấu tên</t>
  </si>
  <si>
    <t>Altistau Nguyen Tuyen</t>
  </si>
  <si>
    <t>Kim Ngan</t>
  </si>
  <si>
    <t>Kim Oanh Do</t>
  </si>
  <si>
    <t>Em Quy Tran</t>
  </si>
  <si>
    <t>Duong Thi Ngoc Cam</t>
  </si>
  <si>
    <t>Tô Thanh Thủy</t>
  </si>
  <si>
    <t>Khanh Huong Ninh</t>
  </si>
  <si>
    <t>Minh Hiền</t>
  </si>
  <si>
    <t>Chi Chinh</t>
  </si>
  <si>
    <t>Gđ Nguyễn Việt Hoa</t>
  </si>
  <si>
    <t>Giang Cẩm Bùi</t>
  </si>
  <si>
    <t>Vật Tư</t>
  </si>
  <si>
    <t>Quỹ quán cơm SG hỗ trợ</t>
  </si>
  <si>
    <t>BÁO CÁO THU CHI NỒI CHÁO SƠN LA THÁNG 6/2018</t>
  </si>
  <si>
    <t>Bác mgocthao</t>
  </si>
  <si>
    <t>BÁO CÁO THU CHI NỒI CHÁO SƠN LA THÁNG 7/2018</t>
  </si>
  <si>
    <t>Gạo tẻ 30kg</t>
  </si>
  <si>
    <t xml:space="preserve">Gạo nếp : 27kg </t>
  </si>
  <si>
    <t>Dầu ăn</t>
  </si>
  <si>
    <t>Thịt :3,5kg</t>
  </si>
  <si>
    <t>Rau thơm</t>
  </si>
  <si>
    <t>Túi bóng</t>
  </si>
  <si>
    <t>Bí đỏ</t>
  </si>
  <si>
    <t>khăn trải bàn, móc treo</t>
  </si>
  <si>
    <t>Giấy ăn</t>
  </si>
  <si>
    <t>Đồng nghiệp USG</t>
  </si>
  <si>
    <t>Bạn giấu tên</t>
  </si>
  <si>
    <t>A/c Van Hai</t>
  </si>
  <si>
    <t>A/c Nga Nguyen</t>
  </si>
  <si>
    <t>BÁO CÁO THU CHI NỒI CHÁO SƠN LA THÁNG 8/2018</t>
  </si>
  <si>
    <t>Gạo nếp 30kg</t>
  </si>
  <si>
    <t>Gạo tẻ 40 kg</t>
  </si>
  <si>
    <t>dầu ăn</t>
  </si>
  <si>
    <t>súp</t>
  </si>
  <si>
    <t>nước mắm</t>
  </si>
  <si>
    <t>mì chính</t>
  </si>
  <si>
    <t>nước rửa bát</t>
  </si>
  <si>
    <t>Khăn lau</t>
  </si>
  <si>
    <t>Khẩu trang,găng tay</t>
  </si>
  <si>
    <t>Đậu xanh</t>
  </si>
  <si>
    <t>Anh Cẩm Giang</t>
  </si>
  <si>
    <t xml:space="preserve">Tạm ứng </t>
  </si>
  <si>
    <t>BÁO CÁO THU CHI NỒI CHÁO SƠN LA THÁNG 9/2018</t>
  </si>
  <si>
    <t>Gạo nếp 25kg</t>
  </si>
  <si>
    <t>Gạo tẻ 35 kg</t>
  </si>
  <si>
    <t xml:space="preserve">Súp </t>
  </si>
  <si>
    <t>Thịt</t>
  </si>
  <si>
    <t xml:space="preserve">Dầu ăn </t>
  </si>
  <si>
    <t xml:space="preserve"> đậu xanh</t>
  </si>
  <si>
    <t>Ông bà Kit Do</t>
  </si>
  <si>
    <t>BÁO CÁO THU CHI NỒI CHÁO SƠN LA THÁNG 10/2018</t>
  </si>
  <si>
    <t>Gạo tẻ 40kg</t>
  </si>
  <si>
    <t>Van nước</t>
  </si>
  <si>
    <t>Hộp nhựa</t>
  </si>
  <si>
    <t xml:space="preserve">Chị Kim Ngan </t>
  </si>
  <si>
    <t>BÁO CÁO THU CHI NỒI CHÁO SƠN LA THÁNG 11/2018</t>
  </si>
  <si>
    <t>Gạo nếp 35kg</t>
  </si>
  <si>
    <t>Gạo tẻ 45kg</t>
  </si>
  <si>
    <t>Đậu xanh, hạt sen</t>
  </si>
  <si>
    <t xml:space="preserve">Bí đỏ </t>
  </si>
  <si>
    <t>Chị Nguyen Kim Anh</t>
  </si>
  <si>
    <t>Chị Nguyễn Hương Mai</t>
  </si>
  <si>
    <t>Nước rửa bát, khẩu trang</t>
  </si>
  <si>
    <t>BÁO CÁO THU CHI NỒI CHÁO SƠN LA THÁNG 01/2019</t>
  </si>
  <si>
    <t>Gạo nếp 40kg</t>
  </si>
  <si>
    <t>Gạo tẻ 50kg</t>
  </si>
  <si>
    <t>Nước rửa bát, giấy ăn</t>
  </si>
  <si>
    <t>hộp nhựa, khẩu trang</t>
  </si>
  <si>
    <t xml:space="preserve"> </t>
  </si>
  <si>
    <t>Chị Giang Cẩm Bùi</t>
  </si>
  <si>
    <t>Nguyễn Việt Hoa và các chị em gái</t>
  </si>
  <si>
    <t>BÁO CÁO THU CHI NỒI CHÁO SƠN LA THÁNG 12/2018</t>
  </si>
  <si>
    <t>Gạo tẻ 43kg</t>
  </si>
  <si>
    <t>Khẩu trang, găng tay</t>
  </si>
  <si>
    <t>BÁO CÁO THU CHI NỒI CHÁO SƠN LA THÁNG 02/2019</t>
  </si>
  <si>
    <t>Gạo nếp 10kg</t>
  </si>
  <si>
    <t>Gạo tẻ 15kg</t>
  </si>
  <si>
    <t xml:space="preserve">Ac Le Hien </t>
  </si>
  <si>
    <t>BÁO CÁO THU CHI NỒI CHÁO SƠN LA THÁNG 03/2019</t>
  </si>
  <si>
    <t>Gạo nếp 3kg</t>
  </si>
  <si>
    <t>Gạo tẻ 4kg</t>
  </si>
  <si>
    <t xml:space="preserve">Sửa nồi </t>
  </si>
  <si>
    <t>Găng tay, khẩu trang</t>
  </si>
  <si>
    <t>Nước rb, giấy, túi bóng</t>
  </si>
  <si>
    <t>Chị Michele_du và Gia đình</t>
  </si>
  <si>
    <t> Hoi Nhan Vien Dia Phuong UASID</t>
  </si>
  <si>
    <t>BÁO CÁO THU CHI NỒI CHÁO SƠN LA THÁNG 05/2019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</si>
</sst>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24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name val="Times New Roman"/>
      <family val="1"/>
    </font>
    <font>
      <sz val="11"/>
      <color indexed="56"/>
      <name val="Times New Roman"/>
      <family val="1"/>
    </font>
    <font>
      <u/>
      <sz val="11"/>
      <color indexed="12"/>
      <name val="Times New Roman"/>
      <family val="1"/>
    </font>
    <font>
      <sz val="14"/>
      <color indexed="63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  <font>
      <b/>
      <sz val="14"/>
      <color indexed="10"/>
      <name val="Times New Roman"/>
      <family val="1"/>
    </font>
    <font>
      <sz val="10"/>
      <name val="Times New Roman"/>
      <family val="1"/>
    </font>
    <font>
      <sz val="11"/>
      <color rgb="FF1D2129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3"/>
      <color rgb="FF333333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91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8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2" xfId="1" applyFont="1" applyBorder="1" applyAlignment="1">
      <alignment horizontal="left"/>
    </xf>
    <xf numFmtId="0" fontId="8" fillId="0" borderId="2" xfId="1" applyFont="1" applyBorder="1"/>
    <xf numFmtId="3" fontId="9" fillId="0" borderId="2" xfId="1" applyNumberFormat="1" applyFont="1" applyBorder="1" applyAlignment="1">
      <alignment horizontal="center"/>
    </xf>
    <xf numFmtId="3" fontId="9" fillId="0" borderId="2" xfId="1" applyNumberFormat="1" applyFont="1" applyBorder="1" applyAlignment="1">
      <alignment horizontal="right"/>
    </xf>
    <xf numFmtId="3" fontId="7" fillId="0" borderId="2" xfId="1" applyNumberFormat="1" applyFont="1" applyBorder="1" applyAlignment="1">
      <alignment horizontal="center"/>
    </xf>
    <xf numFmtId="3" fontId="10" fillId="0" borderId="2" xfId="2" applyNumberFormat="1" applyFont="1" applyBorder="1"/>
    <xf numFmtId="0" fontId="7" fillId="0" borderId="2" xfId="1" applyFont="1" applyBorder="1" applyAlignment="1">
      <alignment horizontal="center"/>
    </xf>
    <xf numFmtId="0" fontId="3" fillId="0" borderId="4" xfId="1" applyFont="1" applyBorder="1"/>
    <xf numFmtId="3" fontId="10" fillId="0" borderId="4" xfId="2" applyNumberFormat="1" applyFont="1" applyBorder="1"/>
    <xf numFmtId="0" fontId="12" fillId="0" borderId="4" xfId="3" applyFont="1" applyBorder="1"/>
    <xf numFmtId="0" fontId="13" fillId="0" borderId="4" xfId="2" applyFont="1" applyBorder="1" applyAlignment="1">
      <alignment wrapText="1"/>
    </xf>
    <xf numFmtId="3" fontId="14" fillId="0" borderId="4" xfId="4" applyNumberFormat="1" applyFont="1" applyBorder="1"/>
    <xf numFmtId="0" fontId="11" fillId="0" borderId="4" xfId="1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9" fillId="0" borderId="4" xfId="1" applyNumberFormat="1" applyFont="1" applyBorder="1" applyAlignment="1">
      <alignment horizontal="center"/>
    </xf>
    <xf numFmtId="3" fontId="15" fillId="0" borderId="4" xfId="4" applyNumberFormat="1" applyFont="1" applyBorder="1"/>
    <xf numFmtId="3" fontId="10" fillId="0" borderId="5" xfId="2" applyNumberFormat="1" applyFont="1" applyBorder="1" applyAlignment="1">
      <alignment horizontal="right"/>
    </xf>
    <xf numFmtId="3" fontId="16" fillId="0" borderId="5" xfId="2" applyNumberFormat="1" applyFont="1" applyBorder="1"/>
    <xf numFmtId="3" fontId="10" fillId="0" borderId="5" xfId="2" applyNumberFormat="1" applyFont="1" applyBorder="1"/>
    <xf numFmtId="0" fontId="5" fillId="0" borderId="0" xfId="2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0" fontId="17" fillId="0" borderId="0" xfId="2" applyFont="1"/>
    <xf numFmtId="0" fontId="8" fillId="0" borderId="0" xfId="4" applyFont="1"/>
    <xf numFmtId="0" fontId="18" fillId="0" borderId="0" xfId="0" applyFont="1"/>
    <xf numFmtId="0" fontId="12" fillId="0" borderId="0" xfId="3" applyFont="1"/>
    <xf numFmtId="0" fontId="18" fillId="0" borderId="0" xfId="0" applyFont="1" applyAlignment="1">
      <alignment wrapText="1"/>
    </xf>
    <xf numFmtId="0" fontId="18" fillId="2" borderId="0" xfId="0" applyFont="1" applyFill="1" applyAlignment="1">
      <alignment wrapText="1"/>
    </xf>
    <xf numFmtId="0" fontId="10" fillId="0" borderId="5" xfId="2" applyFont="1" applyBorder="1" applyAlignment="1">
      <alignment horizontal="center"/>
    </xf>
    <xf numFmtId="0" fontId="13" fillId="0" borderId="6" xfId="2" applyFont="1" applyBorder="1" applyAlignment="1">
      <alignment wrapText="1"/>
    </xf>
    <xf numFmtId="3" fontId="3" fillId="0" borderId="6" xfId="1" applyNumberFormat="1" applyFont="1" applyBorder="1" applyAlignment="1">
      <alignment horizontal="right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4" fillId="0" borderId="8" xfId="0" applyFont="1" applyBorder="1" applyAlignment="1">
      <alignment wrapText="1"/>
    </xf>
    <xf numFmtId="3" fontId="5" fillId="0" borderId="4" xfId="2" applyNumberFormat="1" applyFont="1" applyBorder="1"/>
    <xf numFmtId="0" fontId="5" fillId="0" borderId="7" xfId="2" applyFont="1" applyBorder="1" applyAlignment="1">
      <alignment horizontal="center"/>
    </xf>
    <xf numFmtId="0" fontId="5" fillId="0" borderId="7" xfId="2" applyFont="1" applyBorder="1"/>
    <xf numFmtId="0" fontId="10" fillId="0" borderId="7" xfId="2" applyFont="1" applyBorder="1" applyAlignment="1">
      <alignment horizontal="center"/>
    </xf>
    <xf numFmtId="3" fontId="10" fillId="0" borderId="7" xfId="2" applyNumberFormat="1" applyFont="1" applyBorder="1" applyAlignment="1">
      <alignment horizontal="right"/>
    </xf>
    <xf numFmtId="3" fontId="16" fillId="0" borderId="7" xfId="2" applyNumberFormat="1" applyFont="1" applyBorder="1"/>
    <xf numFmtId="3" fontId="10" fillId="0" borderId="7" xfId="2" applyNumberFormat="1" applyFont="1" applyBorder="1"/>
    <xf numFmtId="164" fontId="3" fillId="0" borderId="3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5" fillId="0" borderId="5" xfId="2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center"/>
    </xf>
    <xf numFmtId="3" fontId="5" fillId="0" borderId="3" xfId="2" applyNumberFormat="1" applyFont="1" applyBorder="1"/>
    <xf numFmtId="3" fontId="3" fillId="0" borderId="3" xfId="1" applyNumberFormat="1" applyFont="1" applyBorder="1" applyAlignment="1">
      <alignment horizontal="right"/>
    </xf>
    <xf numFmtId="0" fontId="3" fillId="0" borderId="3" xfId="1" applyFont="1" applyBorder="1"/>
    <xf numFmtId="0" fontId="3" fillId="0" borderId="0" xfId="4" applyFont="1"/>
    <xf numFmtId="0" fontId="4" fillId="0" borderId="0" xfId="0" applyFont="1"/>
    <xf numFmtId="0" fontId="19" fillId="0" borderId="0" xfId="3" applyFont="1"/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7" fillId="0" borderId="6" xfId="1" applyFont="1" applyBorder="1" applyAlignment="1">
      <alignment horizontal="center"/>
    </xf>
    <xf numFmtId="3" fontId="7" fillId="0" borderId="6" xfId="1" applyNumberFormat="1" applyFon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14" fontId="3" fillId="0" borderId="4" xfId="1" applyNumberFormat="1" applyFont="1" applyBorder="1" applyAlignment="1">
      <alignment horizontal="center"/>
    </xf>
    <xf numFmtId="0" fontId="3" fillId="0" borderId="4" xfId="1" applyFont="1" applyBorder="1" applyAlignment="1">
      <alignment horizontal="left"/>
    </xf>
    <xf numFmtId="164" fontId="3" fillId="3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7" xfId="2" applyNumberFormat="1" applyFont="1" applyBorder="1" applyAlignment="1">
      <alignment horizontal="center"/>
    </xf>
    <xf numFmtId="14" fontId="3" fillId="0" borderId="3" xfId="1" applyNumberFormat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3" fontId="7" fillId="0" borderId="3" xfId="1" applyNumberFormat="1" applyFont="1" applyBorder="1" applyAlignment="1">
      <alignment horizontal="center"/>
    </xf>
    <xf numFmtId="3" fontId="7" fillId="0" borderId="4" xfId="1" applyNumberFormat="1" applyFont="1" applyBorder="1" applyAlignment="1">
      <alignment horizontal="right"/>
    </xf>
    <xf numFmtId="164" fontId="3" fillId="0" borderId="9" xfId="1" applyNumberFormat="1" applyFont="1" applyBorder="1" applyAlignment="1">
      <alignment horizontal="center"/>
    </xf>
    <xf numFmtId="3" fontId="3" fillId="0" borderId="9" xfId="1" applyNumberFormat="1" applyFont="1" applyBorder="1" applyAlignment="1">
      <alignment horizontal="right"/>
    </xf>
    <xf numFmtId="0" fontId="13" fillId="0" borderId="9" xfId="2" applyFont="1" applyBorder="1" applyAlignment="1">
      <alignment wrapText="1"/>
    </xf>
    <xf numFmtId="0" fontId="7" fillId="0" borderId="4" xfId="1" applyFont="1" applyBorder="1" applyAlignment="1">
      <alignment horizontal="center"/>
    </xf>
    <xf numFmtId="3" fontId="7" fillId="0" borderId="4" xfId="1" applyNumberFormat="1" applyFont="1" applyBorder="1" applyAlignment="1">
      <alignment horizontal="center"/>
    </xf>
    <xf numFmtId="0" fontId="21" fillId="0" borderId="4" xfId="0" applyFont="1" applyBorder="1"/>
    <xf numFmtId="0" fontId="22" fillId="0" borderId="0" xfId="0" applyFont="1"/>
    <xf numFmtId="0" fontId="22" fillId="0" borderId="0" xfId="0" applyFont="1" applyAlignment="1">
      <alignment horizontal="left"/>
    </xf>
    <xf numFmtId="0" fontId="23" fillId="0" borderId="0" xfId="0" applyFont="1"/>
    <xf numFmtId="0" fontId="7" fillId="0" borderId="0" xfId="1" applyFont="1" applyAlignment="1">
      <alignment horizontal="center"/>
    </xf>
    <xf numFmtId="0" fontId="20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opLeftCell="A10" workbookViewId="0">
      <selection activeCell="D21" sqref="D21"/>
    </sheetView>
  </sheetViews>
  <sheetFormatPr defaultColWidth="19.85546875" defaultRowHeight="15"/>
  <cols>
    <col min="1" max="1" width="6.7109375" style="5" customWidth="1"/>
    <col min="2" max="2" width="16.42578125" style="5" customWidth="1"/>
    <col min="3" max="3" width="21.5703125" style="5" customWidth="1"/>
    <col min="4" max="4" width="18" style="5" customWidth="1"/>
    <col min="5" max="7" width="19.85546875" style="5"/>
    <col min="8" max="8" width="14.42578125" style="5" customWidth="1"/>
    <col min="9" max="16384" width="19.85546875" style="5"/>
  </cols>
  <sheetData>
    <row r="1" spans="1:10" ht="27" customHeight="1">
      <c r="A1" s="89" t="s">
        <v>33</v>
      </c>
      <c r="B1" s="89"/>
      <c r="C1" s="89"/>
      <c r="D1" s="89"/>
      <c r="E1" s="89"/>
      <c r="F1" s="89"/>
      <c r="G1" s="89"/>
      <c r="H1" s="89"/>
      <c r="I1" s="1"/>
      <c r="J1" s="1"/>
    </row>
    <row r="2" spans="1:10" ht="27" customHeight="1">
      <c r="A2" s="6"/>
      <c r="B2" s="1"/>
      <c r="C2" s="7"/>
      <c r="D2" s="4"/>
      <c r="E2" s="8"/>
      <c r="F2" s="4"/>
      <c r="G2" s="4"/>
      <c r="H2" s="1"/>
      <c r="I2" s="1"/>
      <c r="J2" s="1"/>
    </row>
    <row r="3" spans="1:10" ht="27" customHeight="1">
      <c r="A3" s="9" t="s">
        <v>1</v>
      </c>
      <c r="B3" s="9" t="s">
        <v>2</v>
      </c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9" t="s">
        <v>8</v>
      </c>
      <c r="I3" s="1"/>
      <c r="J3" s="1"/>
    </row>
    <row r="4" spans="1:10" ht="24.75" customHeight="1">
      <c r="A4" s="11"/>
      <c r="B4" s="12" t="s">
        <v>9</v>
      </c>
      <c r="C4" s="13"/>
      <c r="D4" s="14"/>
      <c r="E4" s="15"/>
      <c r="F4" s="16"/>
      <c r="G4" s="17">
        <v>20000000</v>
      </c>
      <c r="H4" s="18"/>
      <c r="I4" s="1"/>
      <c r="J4" s="1"/>
    </row>
    <row r="5" spans="1:10" s="1" customFormat="1" ht="27" customHeight="1">
      <c r="A5" s="44">
        <v>1</v>
      </c>
      <c r="B5" s="45">
        <v>43271</v>
      </c>
      <c r="C5" s="46" t="s">
        <v>10</v>
      </c>
      <c r="D5" s="2"/>
      <c r="E5" s="3"/>
      <c r="F5" s="3">
        <v>10500000</v>
      </c>
      <c r="G5" s="47"/>
      <c r="H5" s="44"/>
    </row>
    <row r="6" spans="1:10" ht="27" customHeight="1">
      <c r="A6" s="44">
        <v>2</v>
      </c>
      <c r="B6" s="45">
        <v>43272</v>
      </c>
      <c r="C6" s="19" t="s">
        <v>34</v>
      </c>
      <c r="D6" s="2"/>
      <c r="E6" s="3"/>
      <c r="F6" s="3">
        <v>700000</v>
      </c>
      <c r="G6" s="47"/>
      <c r="H6" s="44"/>
      <c r="I6" s="1"/>
      <c r="J6" s="1"/>
    </row>
    <row r="7" spans="1:10" ht="27" customHeight="1">
      <c r="A7" s="44">
        <v>3</v>
      </c>
      <c r="B7" s="45"/>
      <c r="C7" s="19" t="s">
        <v>11</v>
      </c>
      <c r="D7" s="2"/>
      <c r="E7" s="3"/>
      <c r="F7" s="3">
        <v>70000</v>
      </c>
      <c r="G7" s="47"/>
      <c r="H7" s="44"/>
      <c r="I7" s="1"/>
      <c r="J7" s="1"/>
    </row>
    <row r="8" spans="1:10" ht="27" customHeight="1">
      <c r="A8" s="44">
        <v>4</v>
      </c>
      <c r="B8" s="45"/>
      <c r="C8" s="19" t="s">
        <v>12</v>
      </c>
      <c r="D8" s="2"/>
      <c r="E8" s="3"/>
      <c r="F8" s="3">
        <v>200000</v>
      </c>
      <c r="G8" s="47"/>
      <c r="H8" s="44"/>
      <c r="I8" s="1"/>
      <c r="J8" s="1"/>
    </row>
    <row r="9" spans="1:10" ht="27" customHeight="1">
      <c r="A9" s="44">
        <v>5</v>
      </c>
      <c r="B9" s="45"/>
      <c r="C9" s="19" t="s">
        <v>13</v>
      </c>
      <c r="D9" s="26"/>
      <c r="E9" s="3"/>
      <c r="F9" s="3">
        <v>65000</v>
      </c>
      <c r="G9" s="20"/>
      <c r="H9" s="24"/>
      <c r="I9" s="1"/>
      <c r="J9" s="1"/>
    </row>
    <row r="10" spans="1:10" ht="27" customHeight="1">
      <c r="A10" s="44">
        <v>6</v>
      </c>
      <c r="B10" s="45"/>
      <c r="C10" s="19" t="s">
        <v>14</v>
      </c>
      <c r="D10" s="2"/>
      <c r="E10" s="3"/>
      <c r="F10" s="3">
        <v>15000</v>
      </c>
      <c r="G10" s="20"/>
      <c r="H10" s="21"/>
      <c r="I10" s="1"/>
      <c r="J10" s="1"/>
    </row>
    <row r="11" spans="1:10" ht="27" customHeight="1">
      <c r="A11" s="44">
        <v>7</v>
      </c>
      <c r="B11" s="45"/>
      <c r="C11" s="22" t="s">
        <v>15</v>
      </c>
      <c r="D11" s="2"/>
      <c r="E11" s="3"/>
      <c r="F11" s="3">
        <v>100000</v>
      </c>
      <c r="G11" s="23"/>
      <c r="H11" s="24"/>
      <c r="I11" s="1"/>
      <c r="J11" s="1"/>
    </row>
    <row r="12" spans="1:10" ht="27" customHeight="1">
      <c r="A12" s="44">
        <v>8</v>
      </c>
      <c r="B12" s="45"/>
      <c r="C12" s="22" t="s">
        <v>16</v>
      </c>
      <c r="D12" s="2"/>
      <c r="E12" s="3"/>
      <c r="F12" s="3">
        <v>20000</v>
      </c>
      <c r="G12" s="23"/>
      <c r="H12" s="24"/>
      <c r="I12" s="1"/>
      <c r="J12" s="1"/>
    </row>
    <row r="13" spans="1:10" ht="27" customHeight="1">
      <c r="A13" s="44">
        <v>9</v>
      </c>
      <c r="B13" s="45"/>
      <c r="C13" s="22" t="s">
        <v>17</v>
      </c>
      <c r="D13" s="2"/>
      <c r="E13" s="3"/>
      <c r="F13" s="3">
        <v>150000</v>
      </c>
      <c r="G13" s="23"/>
      <c r="H13" s="24"/>
      <c r="I13" s="1"/>
      <c r="J13" s="1"/>
    </row>
    <row r="14" spans="1:10" ht="27" customHeight="1">
      <c r="A14" s="44">
        <v>10</v>
      </c>
      <c r="B14" s="45"/>
      <c r="C14" s="22" t="s">
        <v>18</v>
      </c>
      <c r="D14" s="2"/>
      <c r="E14" s="3"/>
      <c r="F14" s="3">
        <v>1300000</v>
      </c>
      <c r="G14" s="23"/>
      <c r="H14" s="24"/>
      <c r="I14" s="1"/>
      <c r="J14" s="1"/>
    </row>
    <row r="15" spans="1:10" ht="27" customHeight="1">
      <c r="A15" s="44">
        <v>11</v>
      </c>
      <c r="B15" s="45">
        <v>43273</v>
      </c>
      <c r="C15" s="22" t="s">
        <v>19</v>
      </c>
      <c r="D15" s="2"/>
      <c r="E15" s="3"/>
      <c r="F15" s="3">
        <v>250000</v>
      </c>
      <c r="G15" s="23"/>
      <c r="H15" s="24"/>
      <c r="I15" s="1"/>
      <c r="J15" s="1"/>
    </row>
    <row r="16" spans="1:10" ht="27" customHeight="1">
      <c r="A16" s="44">
        <v>13</v>
      </c>
      <c r="B16" s="45"/>
      <c r="C16" s="22" t="s">
        <v>21</v>
      </c>
      <c r="D16" s="2"/>
      <c r="E16" s="3"/>
      <c r="F16" s="3">
        <v>10000</v>
      </c>
      <c r="G16" s="23"/>
      <c r="H16" s="24"/>
      <c r="I16" s="1"/>
      <c r="J16" s="1"/>
    </row>
    <row r="17" spans="1:10" ht="27" customHeight="1">
      <c r="A17" s="44">
        <v>14</v>
      </c>
      <c r="B17" s="45"/>
      <c r="C17" s="22" t="s">
        <v>35</v>
      </c>
      <c r="D17" s="2"/>
      <c r="E17" s="3"/>
      <c r="F17" s="3">
        <v>580000</v>
      </c>
      <c r="G17" s="27"/>
      <c r="H17" s="21"/>
      <c r="I17" s="1"/>
      <c r="J17" s="1"/>
    </row>
    <row r="18" spans="1:10" ht="27" customHeight="1">
      <c r="A18" s="44">
        <v>15</v>
      </c>
      <c r="B18" s="45"/>
      <c r="C18" s="22" t="s">
        <v>36</v>
      </c>
      <c r="D18" s="2"/>
      <c r="E18" s="3"/>
      <c r="F18" s="3">
        <v>250000</v>
      </c>
      <c r="G18" s="27"/>
      <c r="H18" s="21"/>
      <c r="I18" s="1"/>
      <c r="J18" s="1"/>
    </row>
    <row r="19" spans="1:10" ht="27" customHeight="1">
      <c r="A19" s="48"/>
      <c r="B19" s="49"/>
      <c r="C19" s="50" t="s">
        <v>0</v>
      </c>
      <c r="D19" s="49"/>
      <c r="E19" s="51"/>
      <c r="F19" s="52">
        <f>SUM(F5:F18)</f>
        <v>14210000</v>
      </c>
      <c r="G19" s="53">
        <f>G4+E19-F19</f>
        <v>5790000</v>
      </c>
      <c r="H19" s="49"/>
    </row>
    <row r="20" spans="1:10" ht="18.75">
      <c r="A20" s="31"/>
      <c r="B20" s="32"/>
      <c r="C20" s="33"/>
      <c r="D20" s="32"/>
      <c r="E20" s="34"/>
      <c r="F20" s="32"/>
      <c r="G20" s="32"/>
      <c r="H20" s="32"/>
    </row>
    <row r="21" spans="1:10">
      <c r="A21" s="35"/>
      <c r="B21" s="35"/>
      <c r="C21" s="36"/>
      <c r="D21" s="35"/>
      <c r="E21" s="35"/>
      <c r="F21" s="35"/>
      <c r="G21" s="35"/>
      <c r="H21" s="35"/>
    </row>
    <row r="22" spans="1:10">
      <c r="A22" s="35"/>
      <c r="B22" s="35"/>
      <c r="C22" s="37"/>
      <c r="D22" s="35"/>
      <c r="E22" s="35"/>
      <c r="F22" s="35"/>
      <c r="G22" s="35"/>
      <c r="H22" s="35"/>
    </row>
    <row r="23" spans="1:10">
      <c r="A23" s="35"/>
      <c r="B23" s="35"/>
      <c r="C23" s="38"/>
      <c r="D23" s="35"/>
      <c r="E23" s="35"/>
      <c r="F23" s="35"/>
      <c r="G23" s="35"/>
      <c r="H23" s="35"/>
    </row>
    <row r="24" spans="1:10">
      <c r="A24" s="35"/>
      <c r="B24" s="35"/>
      <c r="C24" s="37"/>
      <c r="D24" s="35"/>
      <c r="E24" s="35"/>
      <c r="F24" s="35"/>
      <c r="G24" s="35"/>
      <c r="H24" s="35"/>
    </row>
    <row r="25" spans="1:10">
      <c r="A25" s="35"/>
      <c r="B25" s="35"/>
      <c r="C25" s="38"/>
      <c r="D25" s="35"/>
      <c r="E25" s="35"/>
      <c r="F25" s="35"/>
      <c r="G25" s="35"/>
      <c r="H25" s="35"/>
    </row>
    <row r="26" spans="1:10">
      <c r="A26" s="35"/>
      <c r="B26" s="35"/>
      <c r="C26" s="37"/>
      <c r="D26" s="35"/>
      <c r="E26" s="35"/>
      <c r="F26" s="35"/>
      <c r="G26" s="35"/>
      <c r="H26" s="35"/>
    </row>
    <row r="27" spans="1:10">
      <c r="A27" s="35"/>
      <c r="B27" s="35"/>
      <c r="C27" s="37"/>
      <c r="D27" s="35"/>
      <c r="E27" s="35"/>
      <c r="F27" s="35"/>
      <c r="G27" s="35"/>
      <c r="H27" s="35"/>
    </row>
    <row r="28" spans="1:10">
      <c r="A28" s="35"/>
      <c r="B28" s="35"/>
      <c r="C28" s="37"/>
      <c r="D28" s="35"/>
      <c r="E28" s="35"/>
      <c r="F28" s="35"/>
      <c r="G28" s="35"/>
      <c r="H28" s="35"/>
    </row>
    <row r="29" spans="1:10">
      <c r="A29" s="35"/>
      <c r="B29" s="35"/>
      <c r="C29" s="37"/>
      <c r="D29" s="35"/>
      <c r="E29" s="35"/>
      <c r="F29" s="35"/>
      <c r="G29" s="35"/>
      <c r="H29" s="35"/>
    </row>
    <row r="30" spans="1:10">
      <c r="A30" s="35"/>
      <c r="B30" s="35"/>
      <c r="C30" s="39"/>
      <c r="D30" s="35"/>
      <c r="E30" s="35"/>
      <c r="F30" s="35"/>
      <c r="G30" s="35"/>
      <c r="H30" s="35"/>
    </row>
    <row r="31" spans="1:10">
      <c r="C31" s="37"/>
    </row>
    <row r="32" spans="1:10">
      <c r="C32" s="37"/>
    </row>
    <row r="33" spans="3:3">
      <c r="C33" s="38"/>
    </row>
    <row r="34" spans="3:3">
      <c r="C34" s="38"/>
    </row>
    <row r="35" spans="3:3">
      <c r="C35" s="38"/>
    </row>
    <row r="36" spans="3:3">
      <c r="C36" s="38"/>
    </row>
    <row r="37" spans="3:3">
      <c r="C37" s="39"/>
    </row>
    <row r="38" spans="3:3">
      <c r="C38" s="38"/>
    </row>
    <row r="39" spans="3:3">
      <c r="C39" s="38"/>
    </row>
    <row r="40" spans="3:3">
      <c r="C40" s="38"/>
    </row>
    <row r="41" spans="3:3">
      <c r="C41" s="39"/>
    </row>
    <row r="42" spans="3:3">
      <c r="C42" s="39"/>
    </row>
    <row r="43" spans="3:3">
      <c r="C43" s="39"/>
    </row>
    <row r="44" spans="3:3">
      <c r="C44" s="39"/>
    </row>
    <row r="45" spans="3:3">
      <c r="C45" s="38"/>
    </row>
    <row r="46" spans="3:3">
      <c r="C46" s="38"/>
    </row>
    <row r="47" spans="3:3">
      <c r="C47" s="38"/>
    </row>
    <row r="48" spans="3:3">
      <c r="C48" s="40"/>
    </row>
    <row r="49" spans="3:3">
      <c r="C49" s="39"/>
    </row>
    <row r="50" spans="3:3">
      <c r="C50" s="39"/>
    </row>
  </sheetData>
  <mergeCells count="1">
    <mergeCell ref="A1:H1"/>
  </mergeCells>
  <printOptions horizontalCentered="1"/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G84"/>
  <sheetViews>
    <sheetView topLeftCell="A52" workbookViewId="0">
      <selection activeCell="D63" sqref="D63"/>
    </sheetView>
  </sheetViews>
  <sheetFormatPr defaultColWidth="19.85546875" defaultRowHeight="18.75"/>
  <cols>
    <col min="1" max="1" width="11.5703125" style="1" customWidth="1"/>
    <col min="2" max="2" width="34.5703125" style="1" customWidth="1"/>
    <col min="3" max="5" width="18.140625" style="1" customWidth="1"/>
    <col min="6" max="16384" width="19.85546875" style="1"/>
  </cols>
  <sheetData>
    <row r="1" spans="1:5" ht="27" customHeight="1">
      <c r="A1" s="90" t="s">
        <v>72</v>
      </c>
      <c r="B1" s="90"/>
      <c r="C1" s="90"/>
      <c r="D1" s="90"/>
      <c r="E1" s="90"/>
    </row>
    <row r="2" spans="1:5" ht="27" customHeight="1">
      <c r="B2" s="7"/>
      <c r="C2" s="8"/>
      <c r="D2" s="4"/>
      <c r="E2" s="4"/>
    </row>
    <row r="3" spans="1:5" ht="27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5" ht="27" customHeight="1">
      <c r="A4" s="66"/>
      <c r="B4" s="66"/>
      <c r="C4" s="67"/>
      <c r="D4" s="67"/>
      <c r="E4" s="67">
        <v>0</v>
      </c>
    </row>
    <row r="5" spans="1:5" ht="23.25" customHeight="1">
      <c r="A5" s="54">
        <v>43259</v>
      </c>
      <c r="B5" s="60" t="s">
        <v>37</v>
      </c>
      <c r="C5" s="59">
        <v>300000</v>
      </c>
      <c r="D5" s="57"/>
      <c r="E5" s="58">
        <f>E4+C5-D5</f>
        <v>300000</v>
      </c>
    </row>
    <row r="6" spans="1:5" ht="23.25" customHeight="1">
      <c r="A6" s="54"/>
      <c r="B6" s="60" t="s">
        <v>38</v>
      </c>
      <c r="C6" s="59">
        <v>1000000</v>
      </c>
      <c r="D6" s="57"/>
      <c r="E6" s="58">
        <f t="shared" ref="E6:E54" si="0">E5+C6-D6</f>
        <v>1300000</v>
      </c>
    </row>
    <row r="7" spans="1:5" ht="23.25" customHeight="1">
      <c r="A7" s="54"/>
      <c r="B7" s="60" t="s">
        <v>39</v>
      </c>
      <c r="C7" s="59">
        <v>1000000</v>
      </c>
      <c r="D7" s="57"/>
      <c r="E7" s="58">
        <f t="shared" si="0"/>
        <v>2300000</v>
      </c>
    </row>
    <row r="8" spans="1:5" ht="23.25" customHeight="1">
      <c r="A8" s="54"/>
      <c r="B8" s="60" t="s">
        <v>40</v>
      </c>
      <c r="C8" s="59">
        <v>300000</v>
      </c>
      <c r="D8" s="57"/>
      <c r="E8" s="58">
        <f t="shared" si="0"/>
        <v>2600000</v>
      </c>
    </row>
    <row r="9" spans="1:5" ht="23.25" customHeight="1">
      <c r="A9" s="54"/>
      <c r="B9" s="60" t="s">
        <v>41</v>
      </c>
      <c r="C9" s="59">
        <v>5500000</v>
      </c>
      <c r="D9" s="57"/>
      <c r="E9" s="58">
        <f t="shared" si="0"/>
        <v>8100000</v>
      </c>
    </row>
    <row r="10" spans="1:5" ht="23.25" customHeight="1">
      <c r="A10" s="54"/>
      <c r="B10" s="60" t="s">
        <v>42</v>
      </c>
      <c r="C10" s="59">
        <v>1000000</v>
      </c>
      <c r="D10" s="57"/>
      <c r="E10" s="58">
        <f t="shared" si="0"/>
        <v>9100000</v>
      </c>
    </row>
    <row r="11" spans="1:5" ht="23.25" customHeight="1">
      <c r="A11" s="54"/>
      <c r="B11" s="60" t="s">
        <v>43</v>
      </c>
      <c r="C11" s="59">
        <v>500000</v>
      </c>
      <c r="D11" s="57"/>
      <c r="E11" s="58">
        <f t="shared" si="0"/>
        <v>9600000</v>
      </c>
    </row>
    <row r="12" spans="1:5" ht="23.25" customHeight="1">
      <c r="A12" s="54"/>
      <c r="B12" s="60" t="s">
        <v>44</v>
      </c>
      <c r="C12" s="59">
        <v>500000</v>
      </c>
      <c r="D12" s="57"/>
      <c r="E12" s="58">
        <f t="shared" si="0"/>
        <v>10100000</v>
      </c>
    </row>
    <row r="13" spans="1:5" ht="23.25" customHeight="1">
      <c r="A13" s="54"/>
      <c r="B13" s="60" t="s">
        <v>45</v>
      </c>
      <c r="C13" s="59">
        <v>1000000</v>
      </c>
      <c r="D13" s="57"/>
      <c r="E13" s="58">
        <f t="shared" si="0"/>
        <v>11100000</v>
      </c>
    </row>
    <row r="14" spans="1:5" ht="23.25" customHeight="1">
      <c r="A14" s="54"/>
      <c r="B14" s="60" t="s">
        <v>46</v>
      </c>
      <c r="C14" s="59">
        <v>500000</v>
      </c>
      <c r="D14" s="57"/>
      <c r="E14" s="58">
        <f t="shared" si="0"/>
        <v>11600000</v>
      </c>
    </row>
    <row r="15" spans="1:5" ht="23.25" customHeight="1">
      <c r="A15" s="54"/>
      <c r="B15" s="60" t="s">
        <v>47</v>
      </c>
      <c r="C15" s="59">
        <v>500000</v>
      </c>
      <c r="D15" s="57"/>
      <c r="E15" s="58">
        <f t="shared" si="0"/>
        <v>12100000</v>
      </c>
    </row>
    <row r="16" spans="1:5" ht="23.25" customHeight="1">
      <c r="A16" s="54">
        <v>43260</v>
      </c>
      <c r="B16" s="60" t="s">
        <v>48</v>
      </c>
      <c r="C16" s="59">
        <v>2000000</v>
      </c>
      <c r="D16" s="57"/>
      <c r="E16" s="58">
        <f t="shared" si="0"/>
        <v>14100000</v>
      </c>
    </row>
    <row r="17" spans="1:5" ht="23.25" customHeight="1">
      <c r="A17" s="54">
        <v>43261</v>
      </c>
      <c r="B17" s="60" t="s">
        <v>49</v>
      </c>
      <c r="C17" s="59">
        <v>500000</v>
      </c>
      <c r="D17" s="57"/>
      <c r="E17" s="58">
        <f t="shared" si="0"/>
        <v>14600000</v>
      </c>
    </row>
    <row r="18" spans="1:5" ht="23.25" customHeight="1">
      <c r="A18" s="54"/>
      <c r="B18" s="60" t="s">
        <v>50</v>
      </c>
      <c r="C18" s="59">
        <v>500000</v>
      </c>
      <c r="D18" s="57"/>
      <c r="E18" s="58">
        <f t="shared" si="0"/>
        <v>15100000</v>
      </c>
    </row>
    <row r="19" spans="1:5" ht="23.25" customHeight="1">
      <c r="A19" s="54"/>
      <c r="B19" s="60" t="s">
        <v>51</v>
      </c>
      <c r="C19" s="59">
        <v>300000</v>
      </c>
      <c r="D19" s="57"/>
      <c r="E19" s="58">
        <f t="shared" si="0"/>
        <v>15400000</v>
      </c>
    </row>
    <row r="20" spans="1:5" ht="23.25" customHeight="1">
      <c r="A20" s="54"/>
      <c r="B20" s="60" t="s">
        <v>52</v>
      </c>
      <c r="C20" s="59">
        <v>1000000</v>
      </c>
      <c r="D20" s="57"/>
      <c r="E20" s="58">
        <f t="shared" si="0"/>
        <v>16400000</v>
      </c>
    </row>
    <row r="21" spans="1:5" ht="23.25" customHeight="1">
      <c r="A21" s="54"/>
      <c r="B21" s="60" t="s">
        <v>53</v>
      </c>
      <c r="C21" s="59">
        <v>3000000</v>
      </c>
      <c r="D21" s="57"/>
      <c r="E21" s="58">
        <f t="shared" si="0"/>
        <v>19400000</v>
      </c>
    </row>
    <row r="22" spans="1:5" ht="23.25" customHeight="1">
      <c r="A22" s="54"/>
      <c r="B22" s="60" t="s">
        <v>54</v>
      </c>
      <c r="C22" s="59">
        <v>1000000</v>
      </c>
      <c r="D22" s="57"/>
      <c r="E22" s="58">
        <f t="shared" si="0"/>
        <v>20400000</v>
      </c>
    </row>
    <row r="23" spans="1:5" ht="23.25" customHeight="1">
      <c r="A23" s="54"/>
      <c r="B23" s="60" t="s">
        <v>55</v>
      </c>
      <c r="C23" s="59">
        <v>200000</v>
      </c>
      <c r="D23" s="57"/>
      <c r="E23" s="58">
        <f t="shared" si="0"/>
        <v>20600000</v>
      </c>
    </row>
    <row r="24" spans="1:5" ht="23.25" customHeight="1">
      <c r="A24" s="54">
        <v>43263</v>
      </c>
      <c r="B24" s="60" t="s">
        <v>56</v>
      </c>
      <c r="C24" s="59">
        <v>300000</v>
      </c>
      <c r="D24" s="57"/>
      <c r="E24" s="58">
        <f t="shared" si="0"/>
        <v>20900000</v>
      </c>
    </row>
    <row r="25" spans="1:5" ht="23.25" customHeight="1">
      <c r="A25" s="54">
        <v>43266</v>
      </c>
      <c r="B25" s="60" t="s">
        <v>57</v>
      </c>
      <c r="C25" s="59">
        <v>500000</v>
      </c>
      <c r="D25" s="57"/>
      <c r="E25" s="58">
        <f t="shared" si="0"/>
        <v>21400000</v>
      </c>
    </row>
    <row r="26" spans="1:5" ht="23.25" customHeight="1">
      <c r="A26" s="54"/>
      <c r="B26" s="60" t="s">
        <v>58</v>
      </c>
      <c r="C26" s="59">
        <v>500000</v>
      </c>
      <c r="D26" s="57"/>
      <c r="E26" s="58">
        <f t="shared" si="0"/>
        <v>21900000</v>
      </c>
    </row>
    <row r="27" spans="1:5" ht="23.25" customHeight="1">
      <c r="A27" s="54">
        <v>43268</v>
      </c>
      <c r="B27" s="60" t="s">
        <v>59</v>
      </c>
      <c r="C27" s="59">
        <v>500000</v>
      </c>
      <c r="D27" s="57"/>
      <c r="E27" s="58">
        <f t="shared" si="0"/>
        <v>22400000</v>
      </c>
    </row>
    <row r="28" spans="1:5" ht="23.25" customHeight="1">
      <c r="A28" s="54"/>
      <c r="B28" s="60" t="s">
        <v>60</v>
      </c>
      <c r="C28" s="59">
        <v>1000000</v>
      </c>
      <c r="D28" s="57"/>
      <c r="E28" s="58">
        <f t="shared" si="0"/>
        <v>23400000</v>
      </c>
    </row>
    <row r="29" spans="1:5" ht="23.25" customHeight="1">
      <c r="A29" s="54"/>
      <c r="B29" s="60" t="s">
        <v>61</v>
      </c>
      <c r="C29" s="59">
        <v>500000</v>
      </c>
      <c r="D29" s="57"/>
      <c r="E29" s="58">
        <f t="shared" si="0"/>
        <v>23900000</v>
      </c>
    </row>
    <row r="30" spans="1:5" ht="23.25" customHeight="1">
      <c r="A30" s="54">
        <v>43269</v>
      </c>
      <c r="B30" s="60" t="s">
        <v>62</v>
      </c>
      <c r="C30" s="59">
        <v>500000</v>
      </c>
      <c r="D30" s="57"/>
      <c r="E30" s="58">
        <f t="shared" si="0"/>
        <v>24400000</v>
      </c>
    </row>
    <row r="31" spans="1:5" ht="23.25" customHeight="1">
      <c r="A31" s="54"/>
      <c r="B31" s="60" t="s">
        <v>63</v>
      </c>
      <c r="C31" s="59">
        <v>1000000</v>
      </c>
      <c r="D31" s="57"/>
      <c r="E31" s="58">
        <f t="shared" si="0"/>
        <v>25400000</v>
      </c>
    </row>
    <row r="32" spans="1:5" ht="23.25" customHeight="1">
      <c r="A32" s="54">
        <v>43274</v>
      </c>
      <c r="B32" s="22" t="s">
        <v>20</v>
      </c>
      <c r="C32" s="3"/>
      <c r="D32" s="3">
        <v>20000</v>
      </c>
      <c r="E32" s="58">
        <f t="shared" si="0"/>
        <v>25380000</v>
      </c>
    </row>
    <row r="33" spans="1:5" ht="23.25" customHeight="1">
      <c r="A33" s="54"/>
      <c r="B33" s="22" t="s">
        <v>22</v>
      </c>
      <c r="C33" s="3"/>
      <c r="D33" s="3">
        <v>20000</v>
      </c>
      <c r="E33" s="58">
        <f t="shared" si="0"/>
        <v>25360000</v>
      </c>
    </row>
    <row r="34" spans="1:5" ht="23.25" customHeight="1">
      <c r="A34" s="54"/>
      <c r="B34" s="22" t="s">
        <v>23</v>
      </c>
      <c r="C34" s="3"/>
      <c r="D34" s="3">
        <v>115000</v>
      </c>
      <c r="E34" s="58">
        <f t="shared" si="0"/>
        <v>25245000</v>
      </c>
    </row>
    <row r="35" spans="1:5" ht="23.25" customHeight="1">
      <c r="A35" s="54"/>
      <c r="B35" s="22" t="s">
        <v>24</v>
      </c>
      <c r="C35" s="3"/>
      <c r="D35" s="3">
        <v>48000</v>
      </c>
      <c r="E35" s="58">
        <f t="shared" si="0"/>
        <v>25197000</v>
      </c>
    </row>
    <row r="36" spans="1:5" ht="23.25" customHeight="1">
      <c r="A36" s="54"/>
      <c r="B36" s="22" t="s">
        <v>25</v>
      </c>
      <c r="C36" s="3"/>
      <c r="D36" s="3">
        <v>380000</v>
      </c>
      <c r="E36" s="58">
        <f t="shared" si="0"/>
        <v>24817000</v>
      </c>
    </row>
    <row r="37" spans="1:5" ht="23.25" customHeight="1">
      <c r="A37" s="54"/>
      <c r="B37" s="22" t="s">
        <v>26</v>
      </c>
      <c r="C37" s="3"/>
      <c r="D37" s="3">
        <v>200000</v>
      </c>
      <c r="E37" s="58">
        <f t="shared" si="0"/>
        <v>24617000</v>
      </c>
    </row>
    <row r="38" spans="1:5" ht="23.25" customHeight="1">
      <c r="A38" s="54"/>
      <c r="B38" s="22" t="s">
        <v>70</v>
      </c>
      <c r="C38" s="3"/>
      <c r="D38" s="3">
        <v>14210000</v>
      </c>
      <c r="E38" s="58">
        <f t="shared" si="0"/>
        <v>10407000</v>
      </c>
    </row>
    <row r="39" spans="1:5" ht="23.25" customHeight="1">
      <c r="A39" s="54">
        <v>43275</v>
      </c>
      <c r="B39" s="22" t="s">
        <v>27</v>
      </c>
      <c r="C39" s="3"/>
      <c r="D39" s="3">
        <v>255000</v>
      </c>
      <c r="E39" s="58">
        <f t="shared" si="0"/>
        <v>10152000</v>
      </c>
    </row>
    <row r="40" spans="1:5" ht="23.25" customHeight="1">
      <c r="A40" s="54"/>
      <c r="B40" s="22" t="s">
        <v>28</v>
      </c>
      <c r="C40" s="3"/>
      <c r="D40" s="3">
        <v>150000</v>
      </c>
      <c r="E40" s="58">
        <f t="shared" si="0"/>
        <v>10002000</v>
      </c>
    </row>
    <row r="41" spans="1:5" ht="23.25" customHeight="1">
      <c r="A41" s="54"/>
      <c r="B41" s="22" t="s">
        <v>29</v>
      </c>
      <c r="C41" s="3"/>
      <c r="D41" s="3">
        <v>25000</v>
      </c>
      <c r="E41" s="58">
        <f t="shared" si="0"/>
        <v>9977000</v>
      </c>
    </row>
    <row r="42" spans="1:5" ht="23.25" customHeight="1">
      <c r="A42" s="54"/>
      <c r="B42" s="22" t="s">
        <v>30</v>
      </c>
      <c r="C42" s="3"/>
      <c r="D42" s="3">
        <v>25000</v>
      </c>
      <c r="E42" s="58">
        <f t="shared" si="0"/>
        <v>9952000</v>
      </c>
    </row>
    <row r="43" spans="1:5" ht="23.25" customHeight="1">
      <c r="A43" s="54">
        <v>43276</v>
      </c>
      <c r="B43" s="60" t="s">
        <v>64</v>
      </c>
      <c r="C43" s="59">
        <v>1000000</v>
      </c>
      <c r="D43" s="57"/>
      <c r="E43" s="58">
        <f t="shared" si="0"/>
        <v>10952000</v>
      </c>
    </row>
    <row r="44" spans="1:5" ht="23.25" customHeight="1">
      <c r="A44" s="54"/>
      <c r="B44" s="60" t="s">
        <v>65</v>
      </c>
      <c r="C44" s="59">
        <v>500000</v>
      </c>
      <c r="D44" s="57"/>
      <c r="E44" s="58">
        <f t="shared" si="0"/>
        <v>11452000</v>
      </c>
    </row>
    <row r="45" spans="1:5" ht="23.25" customHeight="1">
      <c r="A45" s="54"/>
      <c r="B45" s="60" t="s">
        <v>66</v>
      </c>
      <c r="C45" s="59">
        <v>200000</v>
      </c>
      <c r="D45" s="57"/>
      <c r="E45" s="58">
        <f t="shared" si="0"/>
        <v>11652000</v>
      </c>
    </row>
    <row r="46" spans="1:5" ht="23.25" customHeight="1">
      <c r="A46" s="54"/>
      <c r="B46" s="60" t="s">
        <v>67</v>
      </c>
      <c r="C46" s="59">
        <v>500000</v>
      </c>
      <c r="D46" s="57"/>
      <c r="E46" s="58">
        <f t="shared" si="0"/>
        <v>12152000</v>
      </c>
    </row>
    <row r="47" spans="1:5" ht="23.25" customHeight="1">
      <c r="A47" s="54">
        <v>43277</v>
      </c>
      <c r="B47" s="22" t="s">
        <v>31</v>
      </c>
      <c r="C47" s="3"/>
      <c r="D47" s="3">
        <v>255000</v>
      </c>
      <c r="E47" s="58">
        <f t="shared" si="0"/>
        <v>11897000</v>
      </c>
    </row>
    <row r="48" spans="1:5" ht="23.25" customHeight="1">
      <c r="A48" s="54"/>
      <c r="B48" s="22" t="s">
        <v>29</v>
      </c>
      <c r="C48" s="3"/>
      <c r="D48" s="3">
        <v>15000</v>
      </c>
      <c r="E48" s="58">
        <f t="shared" si="0"/>
        <v>11882000</v>
      </c>
    </row>
    <row r="49" spans="1:7" ht="23.25" customHeight="1">
      <c r="A49" s="54"/>
      <c r="B49" s="60" t="s">
        <v>68</v>
      </c>
      <c r="C49" s="59">
        <v>1200000</v>
      </c>
      <c r="D49" s="57"/>
      <c r="E49" s="58">
        <f t="shared" si="0"/>
        <v>13082000</v>
      </c>
    </row>
    <row r="50" spans="1:7" ht="23.25" customHeight="1">
      <c r="A50" s="54"/>
      <c r="B50" s="60" t="s">
        <v>69</v>
      </c>
      <c r="C50" s="59">
        <v>5000000</v>
      </c>
      <c r="D50" s="57"/>
      <c r="E50" s="58">
        <f t="shared" si="0"/>
        <v>18082000</v>
      </c>
    </row>
    <row r="51" spans="1:7" ht="23.25" customHeight="1">
      <c r="A51" s="54">
        <v>43279</v>
      </c>
      <c r="B51" s="25" t="s">
        <v>32</v>
      </c>
      <c r="C51" s="3"/>
      <c r="D51" s="3">
        <v>297000</v>
      </c>
      <c r="E51" s="58">
        <f t="shared" si="0"/>
        <v>17785000</v>
      </c>
    </row>
    <row r="52" spans="1:7" ht="23.25" customHeight="1">
      <c r="A52" s="54"/>
      <c r="B52" s="22" t="s">
        <v>29</v>
      </c>
      <c r="C52" s="3"/>
      <c r="D52" s="3">
        <v>20000</v>
      </c>
      <c r="E52" s="58">
        <f t="shared" si="0"/>
        <v>17765000</v>
      </c>
    </row>
    <row r="53" spans="1:7" ht="23.25" customHeight="1">
      <c r="A53" s="54">
        <v>43280</v>
      </c>
      <c r="B53" s="60" t="s">
        <v>73</v>
      </c>
      <c r="C53" s="59">
        <v>6300000</v>
      </c>
      <c r="D53" s="57"/>
      <c r="E53" s="58">
        <f t="shared" si="0"/>
        <v>24065000</v>
      </c>
    </row>
    <row r="54" spans="1:7" ht="23.25" customHeight="1">
      <c r="A54" s="55"/>
      <c r="B54" s="42" t="s">
        <v>71</v>
      </c>
      <c r="C54" s="43">
        <v>20000000</v>
      </c>
      <c r="D54" s="43"/>
      <c r="E54" s="58">
        <f t="shared" si="0"/>
        <v>44065000</v>
      </c>
    </row>
    <row r="55" spans="1:7" ht="23.25" customHeight="1">
      <c r="A55" s="56"/>
      <c r="B55" s="41" t="s">
        <v>0</v>
      </c>
      <c r="C55" s="28">
        <f>SUM(C5:C54)</f>
        <v>60100000</v>
      </c>
      <c r="D55" s="29">
        <f>SUM(D5:D54)</f>
        <v>16035000</v>
      </c>
      <c r="E55" s="30">
        <f>C55-D55</f>
        <v>44065000</v>
      </c>
    </row>
    <row r="56" spans="1:7" ht="27" customHeight="1">
      <c r="A56" s="32"/>
      <c r="B56" s="33"/>
      <c r="C56" s="34"/>
      <c r="D56" s="32"/>
      <c r="E56" s="32"/>
      <c r="G56" s="4">
        <f>D55+'THÁNG 7'!D37+'THÁNG 8'!D39+'THÁNG 9'!D32+'THÁNG 10'!D38+'THÁNG 11'!D36</f>
        <v>47807000</v>
      </c>
    </row>
    <row r="57" spans="1:7" ht="27" customHeight="1">
      <c r="A57" s="32"/>
      <c r="B57" s="61"/>
      <c r="C57" s="32"/>
      <c r="D57" s="32"/>
      <c r="E57" s="32"/>
    </row>
    <row r="58" spans="1:7" ht="27" customHeight="1">
      <c r="A58" s="32"/>
      <c r="B58" s="62"/>
      <c r="C58" s="32"/>
      <c r="D58" s="32"/>
      <c r="E58" s="32"/>
    </row>
    <row r="59" spans="1:7" ht="27" customHeight="1">
      <c r="A59" s="32"/>
      <c r="B59" s="63"/>
      <c r="C59" s="32"/>
      <c r="D59" s="32"/>
      <c r="E59" s="32"/>
    </row>
    <row r="60" spans="1:7" ht="27" customHeight="1">
      <c r="A60" s="32"/>
      <c r="B60" s="62"/>
      <c r="C60" s="32"/>
      <c r="D60" s="32"/>
      <c r="E60" s="32"/>
    </row>
    <row r="61" spans="1:7" ht="27" customHeight="1">
      <c r="A61" s="32"/>
      <c r="B61" s="63"/>
      <c r="C61" s="32"/>
      <c r="D61" s="32"/>
      <c r="E61" s="32"/>
    </row>
    <row r="62" spans="1:7" ht="27" customHeight="1">
      <c r="A62" s="32"/>
      <c r="B62" s="62"/>
      <c r="C62" s="32"/>
      <c r="D62" s="32"/>
      <c r="E62" s="32"/>
    </row>
    <row r="63" spans="1:7" ht="27" customHeight="1">
      <c r="A63" s="32"/>
      <c r="B63" s="62"/>
      <c r="C63" s="32"/>
      <c r="D63" s="32"/>
      <c r="E63" s="32"/>
    </row>
    <row r="64" spans="1:7" ht="27" customHeight="1">
      <c r="A64" s="32"/>
      <c r="B64" s="64"/>
      <c r="C64" s="32"/>
      <c r="D64" s="32"/>
      <c r="E64" s="32"/>
    </row>
    <row r="65" spans="2:2" ht="27" customHeight="1">
      <c r="B65" s="62"/>
    </row>
    <row r="66" spans="2:2" ht="27" customHeight="1">
      <c r="B66" s="62"/>
    </row>
    <row r="67" spans="2:2" ht="27" customHeight="1">
      <c r="B67" s="63"/>
    </row>
    <row r="68" spans="2:2" ht="27" customHeight="1">
      <c r="B68" s="63"/>
    </row>
    <row r="69" spans="2:2">
      <c r="B69" s="63"/>
    </row>
    <row r="70" spans="2:2">
      <c r="B70" s="63"/>
    </row>
    <row r="71" spans="2:2">
      <c r="B71" s="64"/>
    </row>
    <row r="72" spans="2:2">
      <c r="B72" s="63"/>
    </row>
    <row r="73" spans="2:2">
      <c r="B73" s="63"/>
    </row>
    <row r="74" spans="2:2">
      <c r="B74" s="63"/>
    </row>
    <row r="75" spans="2:2">
      <c r="B75" s="64"/>
    </row>
    <row r="76" spans="2:2">
      <c r="B76" s="64"/>
    </row>
    <row r="77" spans="2:2">
      <c r="B77" s="64"/>
    </row>
    <row r="78" spans="2:2">
      <c r="B78" s="64"/>
    </row>
    <row r="79" spans="2:2">
      <c r="B79" s="63"/>
    </row>
    <row r="80" spans="2:2">
      <c r="B80" s="63"/>
    </row>
    <row r="81" spans="2:2">
      <c r="B81" s="63"/>
    </row>
    <row r="82" spans="2:2">
      <c r="B82" s="65"/>
    </row>
    <row r="83" spans="2:2">
      <c r="B83" s="64"/>
    </row>
    <row r="84" spans="2:2">
      <c r="B84" s="64"/>
    </row>
  </sheetData>
  <mergeCells count="1">
    <mergeCell ref="A1:E1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topLeftCell="A28" workbookViewId="0">
      <selection activeCell="D10" sqref="D10"/>
    </sheetView>
  </sheetViews>
  <sheetFormatPr defaultRowHeight="15"/>
  <cols>
    <col min="1" max="1" width="13.7109375" customWidth="1"/>
    <col min="2" max="2" width="23" customWidth="1"/>
    <col min="3" max="5" width="19.140625" customWidth="1"/>
  </cols>
  <sheetData>
    <row r="1" spans="1:5" s="1" customFormat="1" ht="27" customHeight="1">
      <c r="A1" s="90" t="s">
        <v>74</v>
      </c>
      <c r="B1" s="90"/>
      <c r="C1" s="90"/>
      <c r="D1" s="90"/>
      <c r="E1" s="90"/>
    </row>
    <row r="2" spans="1:5" s="1" customFormat="1" ht="27" customHeight="1">
      <c r="B2" s="7"/>
      <c r="C2" s="8"/>
      <c r="D2" s="4"/>
      <c r="E2" s="4"/>
    </row>
    <row r="3" spans="1:5" s="1" customFormat="1" ht="27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5" s="1" customFormat="1" ht="27" customHeight="1">
      <c r="A4" s="68"/>
      <c r="B4" s="69"/>
      <c r="C4" s="16"/>
      <c r="D4" s="16"/>
      <c r="E4" s="70">
        <v>44065000</v>
      </c>
    </row>
    <row r="5" spans="1:5" s="1" customFormat="1" ht="27" customHeight="1">
      <c r="A5" s="76">
        <v>43283</v>
      </c>
      <c r="B5" s="77" t="s">
        <v>84</v>
      </c>
      <c r="C5" s="59">
        <v>1000000</v>
      </c>
      <c r="D5" s="78"/>
      <c r="E5" s="59">
        <f>E4+C5-D5</f>
        <v>45065000</v>
      </c>
    </row>
    <row r="6" spans="1:5" s="1" customFormat="1" ht="27" customHeight="1">
      <c r="A6" s="76"/>
      <c r="B6" s="77" t="s">
        <v>100</v>
      </c>
      <c r="C6" s="59"/>
      <c r="D6" s="59">
        <v>7000000</v>
      </c>
      <c r="E6" s="59">
        <f t="shared" ref="E6:E36" si="0">E5+C6-D6</f>
        <v>38065000</v>
      </c>
    </row>
    <row r="7" spans="1:5" s="1" customFormat="1" ht="27" customHeight="1">
      <c r="A7" s="71">
        <v>43284</v>
      </c>
      <c r="B7" s="72" t="s">
        <v>75</v>
      </c>
      <c r="C7" s="79"/>
      <c r="D7" s="3">
        <v>540000</v>
      </c>
      <c r="E7" s="59">
        <f t="shared" si="0"/>
        <v>37525000</v>
      </c>
    </row>
    <row r="8" spans="1:5" s="1" customFormat="1" ht="27" customHeight="1">
      <c r="A8" s="73"/>
      <c r="B8" s="22" t="s">
        <v>76</v>
      </c>
      <c r="C8" s="3"/>
      <c r="D8" s="3">
        <v>675000</v>
      </c>
      <c r="E8" s="59">
        <f t="shared" si="0"/>
        <v>36850000</v>
      </c>
    </row>
    <row r="9" spans="1:5" s="1" customFormat="1" ht="27" customHeight="1">
      <c r="A9" s="74"/>
      <c r="B9" s="22" t="s">
        <v>77</v>
      </c>
      <c r="C9" s="3"/>
      <c r="D9" s="3">
        <v>88000</v>
      </c>
      <c r="E9" s="59">
        <f t="shared" si="0"/>
        <v>36762000</v>
      </c>
    </row>
    <row r="10" spans="1:5" s="1" customFormat="1" ht="27" customHeight="1">
      <c r="A10" s="74"/>
      <c r="B10" s="22" t="s">
        <v>22</v>
      </c>
      <c r="C10" s="3"/>
      <c r="D10" s="3">
        <v>40000</v>
      </c>
      <c r="E10" s="59">
        <f t="shared" si="0"/>
        <v>36722000</v>
      </c>
    </row>
    <row r="11" spans="1:5" s="1" customFormat="1" ht="27" customHeight="1">
      <c r="A11" s="74"/>
      <c r="B11" s="22" t="s">
        <v>78</v>
      </c>
      <c r="C11" s="3"/>
      <c r="D11" s="3">
        <v>332000</v>
      </c>
      <c r="E11" s="59">
        <f t="shared" si="0"/>
        <v>36390000</v>
      </c>
    </row>
    <row r="12" spans="1:5" s="1" customFormat="1" ht="27" customHeight="1">
      <c r="A12" s="74"/>
      <c r="B12" s="22" t="s">
        <v>79</v>
      </c>
      <c r="C12" s="3"/>
      <c r="D12" s="3">
        <v>20000</v>
      </c>
      <c r="E12" s="59">
        <f t="shared" si="0"/>
        <v>36370000</v>
      </c>
    </row>
    <row r="13" spans="1:5" s="1" customFormat="1" ht="27" customHeight="1">
      <c r="A13" s="73">
        <v>43286</v>
      </c>
      <c r="B13" s="22" t="s">
        <v>78</v>
      </c>
      <c r="C13" s="3"/>
      <c r="D13" s="3">
        <v>332000</v>
      </c>
      <c r="E13" s="59">
        <f t="shared" si="0"/>
        <v>36038000</v>
      </c>
    </row>
    <row r="14" spans="1:5" s="1" customFormat="1" ht="27" customHeight="1">
      <c r="A14" s="74"/>
      <c r="B14" s="22" t="s">
        <v>79</v>
      </c>
      <c r="C14" s="3"/>
      <c r="D14" s="3">
        <v>20000</v>
      </c>
      <c r="E14" s="59">
        <f t="shared" si="0"/>
        <v>36018000</v>
      </c>
    </row>
    <row r="15" spans="1:5" s="1" customFormat="1" ht="27" customHeight="1">
      <c r="A15" s="74">
        <v>43291</v>
      </c>
      <c r="B15" s="22" t="s">
        <v>78</v>
      </c>
      <c r="C15" s="3"/>
      <c r="D15" s="3">
        <v>332000</v>
      </c>
      <c r="E15" s="59">
        <f t="shared" si="0"/>
        <v>35686000</v>
      </c>
    </row>
    <row r="16" spans="1:5" s="1" customFormat="1" ht="27" customHeight="1">
      <c r="A16" s="74"/>
      <c r="B16" s="22" t="s">
        <v>79</v>
      </c>
      <c r="C16" s="3"/>
      <c r="D16" s="3">
        <v>20000</v>
      </c>
      <c r="E16" s="59">
        <f t="shared" si="0"/>
        <v>35666000</v>
      </c>
    </row>
    <row r="17" spans="1:7" s="1" customFormat="1" ht="27" customHeight="1">
      <c r="A17" s="74"/>
      <c r="B17" s="22" t="s">
        <v>20</v>
      </c>
      <c r="C17" s="3"/>
      <c r="D17" s="3">
        <v>20000</v>
      </c>
      <c r="E17" s="59">
        <f t="shared" si="0"/>
        <v>35646000</v>
      </c>
    </row>
    <row r="18" spans="1:7" s="1" customFormat="1" ht="27" customHeight="1">
      <c r="A18" s="74"/>
      <c r="B18" s="22" t="s">
        <v>80</v>
      </c>
      <c r="C18" s="3"/>
      <c r="D18" s="3">
        <v>40000</v>
      </c>
      <c r="E18" s="59">
        <f t="shared" si="0"/>
        <v>35606000</v>
      </c>
    </row>
    <row r="19" spans="1:7" s="1" customFormat="1" ht="27" customHeight="1">
      <c r="A19" s="74"/>
      <c r="B19" s="22" t="s">
        <v>81</v>
      </c>
      <c r="C19" s="3"/>
      <c r="D19" s="3">
        <v>15000</v>
      </c>
      <c r="E19" s="59">
        <f t="shared" si="0"/>
        <v>35591000</v>
      </c>
    </row>
    <row r="20" spans="1:7" s="1" customFormat="1" ht="27" customHeight="1">
      <c r="A20" s="74"/>
      <c r="B20" s="22" t="s">
        <v>82</v>
      </c>
      <c r="C20" s="3"/>
      <c r="D20" s="3">
        <v>50000</v>
      </c>
      <c r="E20" s="59">
        <f t="shared" si="0"/>
        <v>35541000</v>
      </c>
      <c r="G20" s="4"/>
    </row>
    <row r="21" spans="1:7" s="1" customFormat="1" ht="27" customHeight="1">
      <c r="A21" s="74"/>
      <c r="B21" s="22" t="s">
        <v>83</v>
      </c>
      <c r="C21" s="3"/>
      <c r="D21" s="3">
        <v>45000</v>
      </c>
      <c r="E21" s="59">
        <f t="shared" si="0"/>
        <v>35496000</v>
      </c>
      <c r="G21" s="4"/>
    </row>
    <row r="22" spans="1:7" s="1" customFormat="1" ht="27" customHeight="1">
      <c r="A22" s="74">
        <v>43293</v>
      </c>
      <c r="B22" s="22" t="s">
        <v>78</v>
      </c>
      <c r="C22" s="3"/>
      <c r="D22" s="3">
        <v>332000</v>
      </c>
      <c r="E22" s="59">
        <f t="shared" si="0"/>
        <v>35164000</v>
      </c>
      <c r="G22" s="4"/>
    </row>
    <row r="23" spans="1:7" s="1" customFormat="1" ht="27" customHeight="1">
      <c r="A23" s="74"/>
      <c r="B23" s="22" t="s">
        <v>79</v>
      </c>
      <c r="C23" s="3"/>
      <c r="D23" s="3">
        <v>20000</v>
      </c>
      <c r="E23" s="59">
        <f t="shared" si="0"/>
        <v>35144000</v>
      </c>
      <c r="G23" s="4"/>
    </row>
    <row r="24" spans="1:7" s="1" customFormat="1" ht="27" customHeight="1">
      <c r="A24" s="74">
        <v>43298</v>
      </c>
      <c r="B24" s="22" t="s">
        <v>78</v>
      </c>
      <c r="C24" s="3"/>
      <c r="D24" s="3">
        <v>332000</v>
      </c>
      <c r="E24" s="59">
        <f t="shared" si="0"/>
        <v>34812000</v>
      </c>
      <c r="G24" s="4"/>
    </row>
    <row r="25" spans="1:7" s="1" customFormat="1" ht="27" customHeight="1">
      <c r="A25" s="74"/>
      <c r="B25" s="22" t="s">
        <v>79</v>
      </c>
      <c r="C25" s="3"/>
      <c r="D25" s="3">
        <v>20000</v>
      </c>
      <c r="E25" s="59">
        <f t="shared" si="0"/>
        <v>34792000</v>
      </c>
      <c r="G25" s="4"/>
    </row>
    <row r="26" spans="1:7" s="1" customFormat="1" ht="27" customHeight="1">
      <c r="A26" s="74">
        <v>43300</v>
      </c>
      <c r="B26" s="22" t="s">
        <v>78</v>
      </c>
      <c r="C26" s="3"/>
      <c r="D26" s="3">
        <v>332000</v>
      </c>
      <c r="E26" s="59">
        <f t="shared" si="0"/>
        <v>34460000</v>
      </c>
      <c r="G26" s="4"/>
    </row>
    <row r="27" spans="1:7" s="1" customFormat="1" ht="27" customHeight="1">
      <c r="A27" s="74"/>
      <c r="B27" s="22" t="s">
        <v>79</v>
      </c>
      <c r="C27" s="3"/>
      <c r="D27" s="3">
        <v>20000</v>
      </c>
      <c r="E27" s="59">
        <f t="shared" si="0"/>
        <v>34440000</v>
      </c>
      <c r="G27" s="4"/>
    </row>
    <row r="28" spans="1:7" s="1" customFormat="1" ht="27" customHeight="1">
      <c r="A28" s="74">
        <v>43301</v>
      </c>
      <c r="B28" s="22" t="s">
        <v>85</v>
      </c>
      <c r="C28" s="3">
        <v>500000</v>
      </c>
      <c r="D28" s="3"/>
      <c r="E28" s="59">
        <f t="shared" si="0"/>
        <v>34940000</v>
      </c>
      <c r="G28" s="4"/>
    </row>
    <row r="29" spans="1:7" s="1" customFormat="1" ht="27" customHeight="1">
      <c r="A29" s="74">
        <v>43305</v>
      </c>
      <c r="B29" s="22" t="s">
        <v>86</v>
      </c>
      <c r="C29" s="3">
        <v>500000</v>
      </c>
      <c r="D29" s="3"/>
      <c r="E29" s="59">
        <f t="shared" si="0"/>
        <v>35440000</v>
      </c>
      <c r="G29" s="4"/>
    </row>
    <row r="30" spans="1:7" s="1" customFormat="1" ht="27" customHeight="1">
      <c r="A30" s="74"/>
      <c r="B30" s="22" t="s">
        <v>87</v>
      </c>
      <c r="C30" s="3">
        <v>500000</v>
      </c>
      <c r="D30" s="3"/>
      <c r="E30" s="59">
        <f t="shared" si="0"/>
        <v>35940000</v>
      </c>
      <c r="G30" s="4"/>
    </row>
    <row r="31" spans="1:7" s="1" customFormat="1" ht="27" customHeight="1">
      <c r="A31" s="74"/>
      <c r="B31" s="22" t="s">
        <v>78</v>
      </c>
      <c r="C31" s="3"/>
      <c r="D31" s="3">
        <v>332000</v>
      </c>
      <c r="E31" s="59">
        <f t="shared" si="0"/>
        <v>35608000</v>
      </c>
      <c r="G31" s="4"/>
    </row>
    <row r="32" spans="1:7" s="1" customFormat="1" ht="27" customHeight="1">
      <c r="A32" s="74"/>
      <c r="B32" s="22" t="s">
        <v>79</v>
      </c>
      <c r="C32" s="3"/>
      <c r="D32" s="3">
        <v>20000</v>
      </c>
      <c r="E32" s="59">
        <f t="shared" si="0"/>
        <v>35588000</v>
      </c>
      <c r="G32" s="4"/>
    </row>
    <row r="33" spans="1:7" s="1" customFormat="1" ht="27" customHeight="1">
      <c r="A33" s="74">
        <v>43307</v>
      </c>
      <c r="B33" s="22" t="s">
        <v>78</v>
      </c>
      <c r="C33" s="3"/>
      <c r="D33" s="3">
        <v>332000</v>
      </c>
      <c r="E33" s="59">
        <f t="shared" si="0"/>
        <v>35256000</v>
      </c>
      <c r="F33" s="4"/>
      <c r="G33" s="4"/>
    </row>
    <row r="34" spans="1:7" s="1" customFormat="1" ht="27" customHeight="1">
      <c r="A34" s="74"/>
      <c r="B34" s="22" t="s">
        <v>79</v>
      </c>
      <c r="C34" s="3"/>
      <c r="D34" s="3">
        <v>20000</v>
      </c>
      <c r="E34" s="59">
        <f t="shared" si="0"/>
        <v>35236000</v>
      </c>
      <c r="F34" s="4"/>
      <c r="G34" s="4"/>
    </row>
    <row r="35" spans="1:7" s="1" customFormat="1" ht="27" customHeight="1">
      <c r="A35" s="74">
        <v>43312</v>
      </c>
      <c r="B35" s="22" t="s">
        <v>78</v>
      </c>
      <c r="C35" s="3"/>
      <c r="D35" s="3">
        <v>322000</v>
      </c>
      <c r="E35" s="59">
        <f t="shared" si="0"/>
        <v>34914000</v>
      </c>
      <c r="F35" s="4"/>
      <c r="G35" s="4"/>
    </row>
    <row r="36" spans="1:7" s="1" customFormat="1" ht="27" customHeight="1">
      <c r="A36" s="74"/>
      <c r="B36" s="22" t="s">
        <v>79</v>
      </c>
      <c r="C36" s="3"/>
      <c r="D36" s="3">
        <v>20000</v>
      </c>
      <c r="E36" s="59">
        <f t="shared" si="0"/>
        <v>34894000</v>
      </c>
      <c r="F36" s="4"/>
      <c r="G36" s="4"/>
    </row>
    <row r="37" spans="1:7" s="1" customFormat="1" ht="27" customHeight="1">
      <c r="A37" s="75"/>
      <c r="B37" s="50" t="s">
        <v>0</v>
      </c>
      <c r="C37" s="51">
        <f>SUM(C5:C36)</f>
        <v>2500000</v>
      </c>
      <c r="D37" s="52">
        <f>SUM(D5:D36)</f>
        <v>11671000</v>
      </c>
      <c r="E37" s="53">
        <f>E4+C37-D37</f>
        <v>34894000</v>
      </c>
      <c r="F37" s="4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8"/>
  <sheetViews>
    <sheetView topLeftCell="A10" workbookViewId="0">
      <selection activeCell="E39" sqref="E39"/>
    </sheetView>
  </sheetViews>
  <sheetFormatPr defaultColWidth="19.85546875" defaultRowHeight="18.75"/>
  <cols>
    <col min="1" max="1" width="13" style="1" customWidth="1"/>
    <col min="2" max="2" width="32.85546875" style="1" customWidth="1"/>
    <col min="3" max="5" width="18.140625" style="1" customWidth="1"/>
    <col min="6" max="16384" width="19.85546875" style="1"/>
  </cols>
  <sheetData>
    <row r="1" spans="1:7" ht="26.25" customHeight="1">
      <c r="A1" s="90" t="s">
        <v>88</v>
      </c>
      <c r="B1" s="90"/>
      <c r="C1" s="90"/>
      <c r="D1" s="90"/>
      <c r="E1" s="90"/>
    </row>
    <row r="2" spans="1:7" ht="26.25" customHeight="1">
      <c r="B2" s="7"/>
      <c r="C2" s="8"/>
      <c r="D2" s="4"/>
      <c r="E2" s="4"/>
    </row>
    <row r="3" spans="1:7" ht="26.25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6.25" customHeight="1">
      <c r="A4" s="18"/>
      <c r="B4" s="69"/>
      <c r="C4" s="16"/>
      <c r="D4" s="16"/>
      <c r="E4" s="70">
        <v>34894000</v>
      </c>
    </row>
    <row r="5" spans="1:7" ht="26.25" customHeight="1">
      <c r="A5" s="73">
        <v>43313</v>
      </c>
      <c r="B5" s="77" t="s">
        <v>84</v>
      </c>
      <c r="C5" s="59">
        <v>500000</v>
      </c>
      <c r="D5" s="78"/>
      <c r="E5" s="59">
        <f>E4+C5-D5</f>
        <v>35394000</v>
      </c>
    </row>
    <row r="6" spans="1:7" ht="26.25" customHeight="1">
      <c r="A6" s="73">
        <v>43314</v>
      </c>
      <c r="B6" s="22" t="s">
        <v>89</v>
      </c>
      <c r="C6" s="3"/>
      <c r="D6" s="3">
        <v>750000</v>
      </c>
      <c r="E6" s="59">
        <f t="shared" ref="E6:E37" si="0">E5+C6-D6</f>
        <v>34644000</v>
      </c>
      <c r="G6" s="4"/>
    </row>
    <row r="7" spans="1:7" ht="26.25" customHeight="1">
      <c r="A7" s="74"/>
      <c r="B7" s="22" t="s">
        <v>90</v>
      </c>
      <c r="C7" s="3"/>
      <c r="D7" s="3">
        <v>720000</v>
      </c>
      <c r="E7" s="59">
        <f t="shared" si="0"/>
        <v>33924000</v>
      </c>
    </row>
    <row r="8" spans="1:7" ht="26.25" customHeight="1">
      <c r="A8" s="74"/>
      <c r="B8" s="22" t="s">
        <v>91</v>
      </c>
      <c r="C8" s="3"/>
      <c r="D8" s="3">
        <v>88000</v>
      </c>
      <c r="E8" s="59">
        <f t="shared" si="0"/>
        <v>33836000</v>
      </c>
    </row>
    <row r="9" spans="1:7" ht="26.25" customHeight="1">
      <c r="A9" s="74"/>
      <c r="B9" s="22" t="s">
        <v>92</v>
      </c>
      <c r="C9" s="3"/>
      <c r="D9" s="3">
        <v>50000</v>
      </c>
      <c r="E9" s="59">
        <f t="shared" si="0"/>
        <v>33786000</v>
      </c>
      <c r="G9" s="4"/>
    </row>
    <row r="10" spans="1:7" ht="26.25" customHeight="1">
      <c r="A10" s="74"/>
      <c r="B10" s="22" t="s">
        <v>93</v>
      </c>
      <c r="C10" s="3"/>
      <c r="D10" s="3">
        <v>20000</v>
      </c>
      <c r="E10" s="59">
        <f t="shared" si="0"/>
        <v>33766000</v>
      </c>
      <c r="G10" s="4"/>
    </row>
    <row r="11" spans="1:7" ht="26.25" customHeight="1">
      <c r="A11" s="73"/>
      <c r="B11" s="22" t="s">
        <v>94</v>
      </c>
      <c r="C11" s="3"/>
      <c r="D11" s="3">
        <v>115000</v>
      </c>
      <c r="E11" s="59">
        <f t="shared" si="0"/>
        <v>33651000</v>
      </c>
    </row>
    <row r="12" spans="1:7" ht="26.25" customHeight="1">
      <c r="A12" s="74"/>
      <c r="B12" s="22" t="s">
        <v>95</v>
      </c>
      <c r="C12" s="3"/>
      <c r="D12" s="3">
        <v>48000</v>
      </c>
      <c r="E12" s="59">
        <f t="shared" si="0"/>
        <v>33603000</v>
      </c>
    </row>
    <row r="13" spans="1:7" ht="26.25" customHeight="1">
      <c r="A13" s="74"/>
      <c r="B13" s="22" t="s">
        <v>96</v>
      </c>
      <c r="C13" s="3"/>
      <c r="D13" s="3">
        <v>40000</v>
      </c>
      <c r="E13" s="59">
        <f t="shared" si="0"/>
        <v>33563000</v>
      </c>
    </row>
    <row r="14" spans="1:7" ht="26.25" customHeight="1">
      <c r="A14" s="74"/>
      <c r="B14" s="22" t="s">
        <v>83</v>
      </c>
      <c r="C14" s="3"/>
      <c r="D14" s="3">
        <v>50000</v>
      </c>
      <c r="E14" s="59">
        <f t="shared" si="0"/>
        <v>33513000</v>
      </c>
    </row>
    <row r="15" spans="1:7" ht="26.25" customHeight="1">
      <c r="A15" s="74"/>
      <c r="B15" s="22" t="s">
        <v>97</v>
      </c>
      <c r="C15" s="3"/>
      <c r="D15" s="3">
        <v>70000</v>
      </c>
      <c r="E15" s="59">
        <f t="shared" si="0"/>
        <v>33443000</v>
      </c>
    </row>
    <row r="16" spans="1:7" ht="26.25" customHeight="1">
      <c r="A16" s="74"/>
      <c r="B16" s="22" t="s">
        <v>32</v>
      </c>
      <c r="C16" s="3"/>
      <c r="D16" s="3">
        <v>332000</v>
      </c>
      <c r="E16" s="59">
        <f t="shared" si="0"/>
        <v>33111000</v>
      </c>
    </row>
    <row r="17" spans="1:7" ht="26.25" customHeight="1">
      <c r="A17" s="74"/>
      <c r="B17" s="22" t="s">
        <v>79</v>
      </c>
      <c r="C17" s="3"/>
      <c r="D17" s="3">
        <v>20000</v>
      </c>
      <c r="E17" s="59">
        <f t="shared" si="0"/>
        <v>33091000</v>
      </c>
    </row>
    <row r="18" spans="1:7" ht="26.25" customHeight="1">
      <c r="A18" s="74">
        <v>43319</v>
      </c>
      <c r="B18" s="22" t="s">
        <v>32</v>
      </c>
      <c r="C18" s="3"/>
      <c r="D18" s="3">
        <v>332000</v>
      </c>
      <c r="E18" s="59">
        <f t="shared" si="0"/>
        <v>32759000</v>
      </c>
    </row>
    <row r="19" spans="1:7" ht="26.25" customHeight="1">
      <c r="A19" s="74"/>
      <c r="B19" s="22" t="s">
        <v>79</v>
      </c>
      <c r="C19" s="3"/>
      <c r="D19" s="3">
        <v>20000</v>
      </c>
      <c r="E19" s="59">
        <f t="shared" si="0"/>
        <v>32739000</v>
      </c>
    </row>
    <row r="20" spans="1:7" ht="26.25" customHeight="1">
      <c r="A20" s="74"/>
      <c r="B20" s="22" t="s">
        <v>81</v>
      </c>
      <c r="C20" s="3"/>
      <c r="D20" s="3">
        <v>25000</v>
      </c>
      <c r="E20" s="59">
        <f t="shared" si="0"/>
        <v>32714000</v>
      </c>
      <c r="G20" s="4"/>
    </row>
    <row r="21" spans="1:7" ht="26.25" customHeight="1">
      <c r="A21" s="74">
        <v>43321</v>
      </c>
      <c r="B21" s="22" t="s">
        <v>32</v>
      </c>
      <c r="C21" s="3"/>
      <c r="D21" s="3">
        <v>332000</v>
      </c>
      <c r="E21" s="59">
        <f t="shared" si="0"/>
        <v>32382000</v>
      </c>
      <c r="G21" s="4"/>
    </row>
    <row r="22" spans="1:7" ht="26.25" customHeight="1">
      <c r="A22" s="74"/>
      <c r="B22" s="22" t="s">
        <v>79</v>
      </c>
      <c r="C22" s="3"/>
      <c r="D22" s="3">
        <v>20000</v>
      </c>
      <c r="E22" s="59">
        <f t="shared" si="0"/>
        <v>32362000</v>
      </c>
      <c r="G22" s="4"/>
    </row>
    <row r="23" spans="1:7" ht="26.25" customHeight="1">
      <c r="A23" s="74"/>
      <c r="B23" s="22" t="s">
        <v>98</v>
      </c>
      <c r="C23" s="3"/>
      <c r="D23" s="3">
        <v>25000</v>
      </c>
      <c r="E23" s="59">
        <f t="shared" si="0"/>
        <v>32337000</v>
      </c>
      <c r="G23" s="4"/>
    </row>
    <row r="24" spans="1:7" ht="26.25" customHeight="1">
      <c r="A24" s="74"/>
      <c r="B24" s="22" t="s">
        <v>99</v>
      </c>
      <c r="C24" s="3">
        <v>4000000</v>
      </c>
      <c r="D24" s="3"/>
      <c r="E24" s="59">
        <f t="shared" si="0"/>
        <v>36337000</v>
      </c>
      <c r="G24" s="4"/>
    </row>
    <row r="25" spans="1:7" ht="26.25" customHeight="1">
      <c r="A25" s="74">
        <v>43326</v>
      </c>
      <c r="B25" s="22" t="s">
        <v>32</v>
      </c>
      <c r="C25" s="3"/>
      <c r="D25" s="3">
        <v>332000</v>
      </c>
      <c r="E25" s="59">
        <f t="shared" si="0"/>
        <v>36005000</v>
      </c>
      <c r="G25" s="4"/>
    </row>
    <row r="26" spans="1:7" ht="26.25" customHeight="1">
      <c r="A26" s="74"/>
      <c r="B26" s="22" t="s">
        <v>79</v>
      </c>
      <c r="C26" s="3"/>
      <c r="D26" s="3">
        <v>20000</v>
      </c>
      <c r="E26" s="59">
        <f t="shared" si="0"/>
        <v>35985000</v>
      </c>
      <c r="G26" s="4"/>
    </row>
    <row r="27" spans="1:7" ht="26.25" customHeight="1">
      <c r="A27" s="74">
        <v>43328</v>
      </c>
      <c r="B27" s="22" t="s">
        <v>32</v>
      </c>
      <c r="C27" s="3"/>
      <c r="D27" s="3">
        <v>332000</v>
      </c>
      <c r="E27" s="59">
        <f t="shared" si="0"/>
        <v>35653000</v>
      </c>
      <c r="G27" s="4"/>
    </row>
    <row r="28" spans="1:7" ht="26.25" customHeight="1">
      <c r="A28" s="74"/>
      <c r="B28" s="22" t="s">
        <v>79</v>
      </c>
      <c r="C28" s="3"/>
      <c r="D28" s="3">
        <v>20000</v>
      </c>
      <c r="E28" s="59">
        <f t="shared" si="0"/>
        <v>35633000</v>
      </c>
      <c r="G28" s="4"/>
    </row>
    <row r="29" spans="1:7" ht="26.25" customHeight="1">
      <c r="A29" s="74">
        <v>43333</v>
      </c>
      <c r="B29" s="22" t="s">
        <v>32</v>
      </c>
      <c r="C29" s="3"/>
      <c r="D29" s="3">
        <v>332000</v>
      </c>
      <c r="E29" s="59">
        <f t="shared" si="0"/>
        <v>35301000</v>
      </c>
      <c r="G29" s="4"/>
    </row>
    <row r="30" spans="1:7" ht="26.25" customHeight="1">
      <c r="A30" s="74"/>
      <c r="B30" s="25" t="s">
        <v>79</v>
      </c>
      <c r="C30" s="3"/>
      <c r="D30" s="3">
        <v>20000</v>
      </c>
      <c r="E30" s="59">
        <f t="shared" si="0"/>
        <v>35281000</v>
      </c>
      <c r="G30" s="4"/>
    </row>
    <row r="31" spans="1:7" ht="26.25" customHeight="1">
      <c r="A31" s="74"/>
      <c r="B31" s="25" t="s">
        <v>20</v>
      </c>
      <c r="C31" s="3"/>
      <c r="D31" s="3">
        <v>20000</v>
      </c>
      <c r="E31" s="59">
        <f t="shared" si="0"/>
        <v>35261000</v>
      </c>
      <c r="G31" s="4"/>
    </row>
    <row r="32" spans="1:7" ht="26.25" customHeight="1">
      <c r="A32" s="74">
        <v>43335</v>
      </c>
      <c r="B32" s="22" t="s">
        <v>32</v>
      </c>
      <c r="C32" s="3"/>
      <c r="D32" s="3">
        <v>332000</v>
      </c>
      <c r="E32" s="59">
        <f t="shared" si="0"/>
        <v>34929000</v>
      </c>
      <c r="G32" s="4"/>
    </row>
    <row r="33" spans="1:7" ht="26.25" customHeight="1">
      <c r="A33" s="74"/>
      <c r="B33" s="22" t="s">
        <v>79</v>
      </c>
      <c r="C33" s="3"/>
      <c r="D33" s="3">
        <v>20000</v>
      </c>
      <c r="E33" s="59">
        <f t="shared" si="0"/>
        <v>34909000</v>
      </c>
      <c r="G33" s="4"/>
    </row>
    <row r="34" spans="1:7" ht="26.25" customHeight="1">
      <c r="A34" s="74">
        <v>43340</v>
      </c>
      <c r="B34" s="22" t="s">
        <v>32</v>
      </c>
      <c r="C34" s="3"/>
      <c r="D34" s="3">
        <v>332000</v>
      </c>
      <c r="E34" s="59">
        <f t="shared" si="0"/>
        <v>34577000</v>
      </c>
      <c r="G34" s="4"/>
    </row>
    <row r="35" spans="1:7" ht="26.25" customHeight="1">
      <c r="A35" s="74"/>
      <c r="B35" s="22" t="s">
        <v>79</v>
      </c>
      <c r="C35" s="3"/>
      <c r="D35" s="3">
        <v>20000</v>
      </c>
      <c r="E35" s="59">
        <f t="shared" si="0"/>
        <v>34557000</v>
      </c>
      <c r="G35" s="4"/>
    </row>
    <row r="36" spans="1:7" ht="26.25" customHeight="1">
      <c r="A36" s="74">
        <v>43342</v>
      </c>
      <c r="B36" s="22" t="s">
        <v>32</v>
      </c>
      <c r="C36" s="3"/>
      <c r="D36" s="3">
        <v>332000</v>
      </c>
      <c r="E36" s="59">
        <f t="shared" si="0"/>
        <v>34225000</v>
      </c>
      <c r="G36" s="4"/>
    </row>
    <row r="37" spans="1:7" ht="26.25" customHeight="1">
      <c r="A37" s="74"/>
      <c r="B37" s="22" t="s">
        <v>79</v>
      </c>
      <c r="C37" s="3"/>
      <c r="D37" s="3">
        <v>20000</v>
      </c>
      <c r="E37" s="59">
        <f t="shared" si="0"/>
        <v>34205000</v>
      </c>
      <c r="G37" s="4"/>
    </row>
    <row r="38" spans="1:7" ht="26.25" customHeight="1">
      <c r="A38" s="80">
        <v>43343</v>
      </c>
      <c r="B38" s="77" t="s">
        <v>84</v>
      </c>
      <c r="C38" s="81">
        <v>500000</v>
      </c>
      <c r="D38" s="81"/>
      <c r="E38" s="43"/>
      <c r="G38" s="4"/>
    </row>
    <row r="39" spans="1:7" ht="26.25" customHeight="1">
      <c r="A39" s="75"/>
      <c r="B39" s="50" t="s">
        <v>0</v>
      </c>
      <c r="C39" s="51">
        <f>SUM(C5:C38)</f>
        <v>5000000</v>
      </c>
      <c r="D39" s="52">
        <f>SUM(D5:D38)</f>
        <v>5189000</v>
      </c>
      <c r="E39" s="53">
        <f>E4+C39-D39</f>
        <v>34705000</v>
      </c>
      <c r="F39" s="4"/>
    </row>
    <row r="40" spans="1:7" ht="27" customHeight="1">
      <c r="A40" s="32"/>
      <c r="B40" s="33"/>
      <c r="C40" s="34"/>
      <c r="D40" s="32"/>
      <c r="E40" s="32"/>
    </row>
    <row r="41" spans="1:7" ht="27" customHeight="1">
      <c r="A41" s="32"/>
      <c r="B41" s="61"/>
      <c r="C41" s="32"/>
      <c r="D41" s="32"/>
      <c r="E41" s="32"/>
    </row>
    <row r="42" spans="1:7">
      <c r="A42" s="32"/>
      <c r="B42" s="62"/>
      <c r="C42" s="32"/>
      <c r="D42" s="32"/>
      <c r="E42" s="32"/>
    </row>
    <row r="43" spans="1:7">
      <c r="A43" s="32"/>
      <c r="B43" s="63"/>
      <c r="C43" s="32"/>
      <c r="D43" s="32"/>
      <c r="E43" s="32"/>
    </row>
    <row r="44" spans="1:7">
      <c r="A44" s="32"/>
      <c r="B44" s="62"/>
      <c r="C44" s="32"/>
      <c r="D44" s="32"/>
      <c r="E44" s="32"/>
    </row>
    <row r="45" spans="1:7">
      <c r="A45" s="32"/>
      <c r="B45" s="63"/>
      <c r="C45" s="32"/>
      <c r="D45" s="32"/>
      <c r="E45" s="32"/>
    </row>
    <row r="46" spans="1:7">
      <c r="A46" s="32"/>
      <c r="B46" s="62"/>
      <c r="C46" s="32"/>
      <c r="D46" s="32"/>
      <c r="E46" s="32"/>
    </row>
    <row r="47" spans="1:7">
      <c r="A47" s="32"/>
      <c r="B47" s="62"/>
      <c r="C47" s="32"/>
      <c r="D47" s="32"/>
      <c r="E47" s="32"/>
    </row>
    <row r="48" spans="1:7">
      <c r="A48" s="32"/>
      <c r="B48" s="64"/>
      <c r="C48" s="32"/>
      <c r="D48" s="32"/>
      <c r="E48" s="32"/>
    </row>
    <row r="49" spans="2:2">
      <c r="B49" s="62"/>
    </row>
    <row r="50" spans="2:2">
      <c r="B50" s="62"/>
    </row>
    <row r="51" spans="2:2">
      <c r="B51" s="63"/>
    </row>
    <row r="52" spans="2:2">
      <c r="B52" s="63"/>
    </row>
    <row r="53" spans="2:2">
      <c r="B53" s="63"/>
    </row>
    <row r="54" spans="2:2">
      <c r="B54" s="63"/>
    </row>
    <row r="55" spans="2:2">
      <c r="B55" s="64"/>
    </row>
    <row r="56" spans="2:2">
      <c r="B56" s="63"/>
    </row>
    <row r="57" spans="2:2">
      <c r="B57" s="63"/>
    </row>
    <row r="58" spans="2:2">
      <c r="B58" s="63"/>
    </row>
    <row r="59" spans="2:2">
      <c r="B59" s="64"/>
    </row>
    <row r="60" spans="2:2">
      <c r="B60" s="64"/>
    </row>
    <row r="61" spans="2:2">
      <c r="B61" s="64"/>
    </row>
    <row r="62" spans="2:2">
      <c r="B62" s="64"/>
    </row>
    <row r="63" spans="2:2">
      <c r="B63" s="63"/>
    </row>
    <row r="64" spans="2:2">
      <c r="B64" s="63"/>
    </row>
    <row r="65" spans="2:2">
      <c r="B65" s="63"/>
    </row>
    <row r="66" spans="2:2">
      <c r="B66" s="65"/>
    </row>
    <row r="67" spans="2:2">
      <c r="B67" s="64"/>
    </row>
    <row r="68" spans="2:2">
      <c r="B68" s="64"/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1"/>
  <sheetViews>
    <sheetView workbookViewId="0">
      <selection activeCell="B31" sqref="B31"/>
    </sheetView>
  </sheetViews>
  <sheetFormatPr defaultColWidth="19.85546875" defaultRowHeight="23.25" customHeight="1"/>
  <cols>
    <col min="1" max="1" width="13" style="1" customWidth="1"/>
    <col min="2" max="2" width="33" style="1" customWidth="1"/>
    <col min="3" max="5" width="18.140625" style="1" customWidth="1"/>
    <col min="6" max="16384" width="19.85546875" style="1"/>
  </cols>
  <sheetData>
    <row r="1" spans="1:5" ht="23.25" customHeight="1">
      <c r="A1" s="90" t="s">
        <v>101</v>
      </c>
      <c r="B1" s="90"/>
      <c r="C1" s="90"/>
      <c r="D1" s="90"/>
      <c r="E1" s="90"/>
    </row>
    <row r="2" spans="1:5" ht="23.25" customHeight="1">
      <c r="B2" s="7"/>
      <c r="C2" s="8"/>
      <c r="D2" s="4"/>
      <c r="E2" s="4"/>
    </row>
    <row r="3" spans="1:5" ht="23.25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5" ht="23.25" customHeight="1">
      <c r="A4" s="18"/>
      <c r="B4" s="69"/>
      <c r="C4" s="16"/>
      <c r="D4" s="16"/>
      <c r="E4" s="70">
        <v>34705000</v>
      </c>
    </row>
    <row r="5" spans="1:5" ht="23.25" customHeight="1">
      <c r="A5" s="73">
        <v>43347</v>
      </c>
      <c r="B5" s="22" t="s">
        <v>102</v>
      </c>
      <c r="C5" s="3"/>
      <c r="D5" s="3">
        <v>625000</v>
      </c>
      <c r="E5" s="47">
        <f>E4+C5-D5</f>
        <v>34080000</v>
      </c>
    </row>
    <row r="6" spans="1:5" ht="23.25" customHeight="1">
      <c r="A6" s="74"/>
      <c r="B6" s="22" t="s">
        <v>103</v>
      </c>
      <c r="C6" s="3"/>
      <c r="D6" s="3">
        <v>630000</v>
      </c>
      <c r="E6" s="47">
        <f t="shared" ref="E6:E31" si="0">E5+C6-D6</f>
        <v>33450000</v>
      </c>
    </row>
    <row r="7" spans="1:5" ht="23.25" customHeight="1">
      <c r="A7" s="74"/>
      <c r="B7" s="22" t="s">
        <v>24</v>
      </c>
      <c r="C7" s="3"/>
      <c r="D7" s="3">
        <v>48000</v>
      </c>
      <c r="E7" s="47">
        <f t="shared" si="0"/>
        <v>33402000</v>
      </c>
    </row>
    <row r="8" spans="1:5" ht="23.25" customHeight="1">
      <c r="A8" s="74"/>
      <c r="B8" s="22" t="s">
        <v>83</v>
      </c>
      <c r="C8" s="3"/>
      <c r="D8" s="3">
        <v>50000</v>
      </c>
      <c r="E8" s="47">
        <f t="shared" si="0"/>
        <v>33352000</v>
      </c>
    </row>
    <row r="9" spans="1:5" ht="23.25" customHeight="1">
      <c r="A9" s="74"/>
      <c r="B9" s="22" t="s">
        <v>104</v>
      </c>
      <c r="C9" s="3"/>
      <c r="D9" s="3">
        <v>50000</v>
      </c>
      <c r="E9" s="47">
        <f t="shared" si="0"/>
        <v>33302000</v>
      </c>
    </row>
    <row r="10" spans="1:5" ht="23.25" customHeight="1">
      <c r="A10" s="73"/>
      <c r="B10" s="22" t="s">
        <v>105</v>
      </c>
      <c r="C10" s="3"/>
      <c r="D10" s="3">
        <v>332000</v>
      </c>
      <c r="E10" s="47">
        <f t="shared" si="0"/>
        <v>32970000</v>
      </c>
    </row>
    <row r="11" spans="1:5" ht="23.25" customHeight="1">
      <c r="A11" s="74"/>
      <c r="B11" s="22" t="s">
        <v>79</v>
      </c>
      <c r="C11" s="3"/>
      <c r="D11" s="3">
        <v>20000</v>
      </c>
      <c r="E11" s="47">
        <f t="shared" si="0"/>
        <v>32950000</v>
      </c>
    </row>
    <row r="12" spans="1:5" ht="23.25" customHeight="1">
      <c r="A12" s="74"/>
      <c r="B12" s="22" t="s">
        <v>81</v>
      </c>
      <c r="C12" s="3"/>
      <c r="D12" s="3">
        <v>25000</v>
      </c>
      <c r="E12" s="47">
        <f t="shared" si="0"/>
        <v>32925000</v>
      </c>
    </row>
    <row r="13" spans="1:5" ht="23.25" customHeight="1">
      <c r="A13" s="74"/>
      <c r="B13" s="22" t="s">
        <v>106</v>
      </c>
      <c r="C13" s="3"/>
      <c r="D13" s="3">
        <v>88000</v>
      </c>
      <c r="E13" s="47">
        <f t="shared" si="0"/>
        <v>32837000</v>
      </c>
    </row>
    <row r="14" spans="1:5" ht="23.25" customHeight="1">
      <c r="A14" s="74">
        <v>43349</v>
      </c>
      <c r="B14" s="22" t="s">
        <v>105</v>
      </c>
      <c r="C14" s="3"/>
      <c r="D14" s="3">
        <v>332000</v>
      </c>
      <c r="E14" s="47">
        <f t="shared" si="0"/>
        <v>32505000</v>
      </c>
    </row>
    <row r="15" spans="1:5" ht="23.25" customHeight="1">
      <c r="A15" s="74"/>
      <c r="B15" s="22" t="s">
        <v>79</v>
      </c>
      <c r="C15" s="3"/>
      <c r="D15" s="3">
        <v>20000</v>
      </c>
      <c r="E15" s="47">
        <f t="shared" si="0"/>
        <v>32485000</v>
      </c>
    </row>
    <row r="16" spans="1:5" ht="23.25" customHeight="1">
      <c r="A16" s="74"/>
      <c r="B16" s="22" t="s">
        <v>107</v>
      </c>
      <c r="C16" s="3"/>
      <c r="D16" s="3">
        <v>25000</v>
      </c>
      <c r="E16" s="47">
        <f t="shared" si="0"/>
        <v>32460000</v>
      </c>
    </row>
    <row r="17" spans="1:7" ht="23.25" customHeight="1">
      <c r="A17" s="74">
        <v>43353</v>
      </c>
      <c r="B17" s="22" t="s">
        <v>108</v>
      </c>
      <c r="C17" s="3">
        <v>1000000</v>
      </c>
      <c r="D17" s="3"/>
      <c r="E17" s="47">
        <f t="shared" si="0"/>
        <v>33460000</v>
      </c>
    </row>
    <row r="18" spans="1:7" ht="23.25" customHeight="1">
      <c r="A18" s="74">
        <v>43354</v>
      </c>
      <c r="B18" s="22" t="s">
        <v>105</v>
      </c>
      <c r="C18" s="3"/>
      <c r="D18" s="3">
        <v>332000</v>
      </c>
      <c r="E18" s="47">
        <f t="shared" si="0"/>
        <v>33128000</v>
      </c>
    </row>
    <row r="19" spans="1:7" ht="23.25" customHeight="1">
      <c r="A19" s="74"/>
      <c r="B19" s="22" t="s">
        <v>79</v>
      </c>
      <c r="C19" s="3"/>
      <c r="D19" s="3">
        <v>20000</v>
      </c>
      <c r="E19" s="47">
        <f t="shared" si="0"/>
        <v>33108000</v>
      </c>
      <c r="G19" s="4"/>
    </row>
    <row r="20" spans="1:7" ht="23.25" customHeight="1">
      <c r="A20" s="74"/>
      <c r="B20" s="22" t="s">
        <v>93</v>
      </c>
      <c r="C20" s="3"/>
      <c r="D20" s="3">
        <v>20000</v>
      </c>
      <c r="E20" s="47">
        <f t="shared" si="0"/>
        <v>33088000</v>
      </c>
      <c r="G20" s="4"/>
    </row>
    <row r="21" spans="1:7" ht="23.25" customHeight="1">
      <c r="A21" s="74">
        <v>43356</v>
      </c>
      <c r="B21" s="22" t="s">
        <v>105</v>
      </c>
      <c r="C21" s="3"/>
      <c r="D21" s="3">
        <v>332000</v>
      </c>
      <c r="E21" s="47">
        <f t="shared" si="0"/>
        <v>32756000</v>
      </c>
      <c r="G21" s="4"/>
    </row>
    <row r="22" spans="1:7" ht="23.25" customHeight="1">
      <c r="A22" s="74"/>
      <c r="B22" s="22" t="s">
        <v>79</v>
      </c>
      <c r="C22" s="3"/>
      <c r="D22" s="3">
        <v>20000</v>
      </c>
      <c r="E22" s="47">
        <f t="shared" si="0"/>
        <v>32736000</v>
      </c>
      <c r="G22" s="4"/>
    </row>
    <row r="23" spans="1:7" ht="23.25" customHeight="1">
      <c r="A23" s="74">
        <v>43361</v>
      </c>
      <c r="B23" s="22" t="s">
        <v>105</v>
      </c>
      <c r="C23" s="3"/>
      <c r="D23" s="3">
        <v>332000</v>
      </c>
      <c r="E23" s="47">
        <f t="shared" si="0"/>
        <v>32404000</v>
      </c>
      <c r="G23" s="4"/>
    </row>
    <row r="24" spans="1:7" ht="23.25" customHeight="1">
      <c r="A24" s="74"/>
      <c r="B24" s="22" t="s">
        <v>79</v>
      </c>
      <c r="C24" s="3"/>
      <c r="D24" s="3">
        <v>20000</v>
      </c>
      <c r="E24" s="47">
        <f t="shared" si="0"/>
        <v>32384000</v>
      </c>
      <c r="G24" s="4"/>
    </row>
    <row r="25" spans="1:7" ht="23.25" customHeight="1">
      <c r="A25" s="74">
        <v>43363</v>
      </c>
      <c r="B25" s="22" t="s">
        <v>105</v>
      </c>
      <c r="C25" s="3"/>
      <c r="D25" s="3">
        <v>332000</v>
      </c>
      <c r="E25" s="47">
        <f t="shared" si="0"/>
        <v>32052000</v>
      </c>
      <c r="G25" s="4"/>
    </row>
    <row r="26" spans="1:7" ht="23.25" customHeight="1">
      <c r="A26" s="74"/>
      <c r="B26" s="22" t="s">
        <v>79</v>
      </c>
      <c r="C26" s="3"/>
      <c r="D26" s="3">
        <v>20000</v>
      </c>
      <c r="E26" s="47">
        <f t="shared" si="0"/>
        <v>32032000</v>
      </c>
      <c r="G26" s="4"/>
    </row>
    <row r="27" spans="1:7" ht="23.25" customHeight="1">
      <c r="A27" s="74">
        <v>43368</v>
      </c>
      <c r="B27" s="22" t="s">
        <v>105</v>
      </c>
      <c r="C27" s="3"/>
      <c r="D27" s="3">
        <v>332000</v>
      </c>
      <c r="E27" s="47">
        <f t="shared" si="0"/>
        <v>31700000</v>
      </c>
      <c r="G27" s="4"/>
    </row>
    <row r="28" spans="1:7" ht="23.25" customHeight="1">
      <c r="A28" s="74"/>
      <c r="B28" s="22" t="s">
        <v>79</v>
      </c>
      <c r="C28" s="3"/>
      <c r="D28" s="3">
        <v>20000</v>
      </c>
      <c r="E28" s="47">
        <f t="shared" si="0"/>
        <v>31680000</v>
      </c>
      <c r="G28" s="4"/>
    </row>
    <row r="29" spans="1:7" ht="23.25" customHeight="1">
      <c r="A29" s="74">
        <v>43370</v>
      </c>
      <c r="B29" s="25" t="s">
        <v>105</v>
      </c>
      <c r="C29" s="3"/>
      <c r="D29" s="3">
        <v>332000</v>
      </c>
      <c r="E29" s="47">
        <f t="shared" si="0"/>
        <v>31348000</v>
      </c>
      <c r="G29" s="4"/>
    </row>
    <row r="30" spans="1:7" ht="23.25" customHeight="1">
      <c r="A30" s="74"/>
      <c r="B30" s="25" t="s">
        <v>79</v>
      </c>
      <c r="C30" s="3"/>
      <c r="D30" s="3">
        <v>20000</v>
      </c>
      <c r="E30" s="47">
        <f t="shared" si="0"/>
        <v>31328000</v>
      </c>
      <c r="G30" s="4"/>
    </row>
    <row r="31" spans="1:7" ht="23.25" customHeight="1">
      <c r="A31" s="80">
        <v>43371</v>
      </c>
      <c r="B31" s="77" t="s">
        <v>84</v>
      </c>
      <c r="C31" s="81">
        <v>600000</v>
      </c>
      <c r="D31" s="81"/>
      <c r="E31" s="47">
        <f t="shared" si="0"/>
        <v>31928000</v>
      </c>
      <c r="G31" s="4"/>
    </row>
    <row r="32" spans="1:7" ht="23.25" customHeight="1">
      <c r="A32" s="75"/>
      <c r="B32" s="50" t="s">
        <v>0</v>
      </c>
      <c r="C32" s="51">
        <f>SUM(C5:C31)</f>
        <v>1600000</v>
      </c>
      <c r="D32" s="52">
        <f>SUM(D5:D31)</f>
        <v>4377000</v>
      </c>
      <c r="E32" s="53">
        <f>E4+C32-D32</f>
        <v>31928000</v>
      </c>
      <c r="F32" s="4"/>
    </row>
    <row r="33" spans="1:5" ht="23.25" customHeight="1">
      <c r="A33" s="32"/>
      <c r="B33" s="33"/>
      <c r="C33" s="34"/>
      <c r="D33" s="32"/>
      <c r="E33" s="32"/>
    </row>
    <row r="34" spans="1:5" ht="23.25" customHeight="1">
      <c r="A34" s="32"/>
      <c r="B34" s="61"/>
      <c r="C34" s="32"/>
      <c r="D34" s="32"/>
      <c r="E34" s="32"/>
    </row>
    <row r="35" spans="1:5" ht="23.25" customHeight="1">
      <c r="A35" s="32"/>
      <c r="B35" s="62"/>
      <c r="C35" s="32"/>
      <c r="D35" s="32"/>
      <c r="E35" s="32"/>
    </row>
    <row r="36" spans="1:5" ht="23.25" customHeight="1">
      <c r="A36" s="32"/>
      <c r="B36" s="63"/>
      <c r="C36" s="32"/>
      <c r="D36" s="32"/>
      <c r="E36" s="32"/>
    </row>
    <row r="37" spans="1:5" ht="23.25" customHeight="1">
      <c r="A37" s="32"/>
      <c r="B37" s="62"/>
      <c r="C37" s="32"/>
      <c r="D37" s="32"/>
      <c r="E37" s="32"/>
    </row>
    <row r="38" spans="1:5" ht="23.25" customHeight="1">
      <c r="A38" s="32"/>
      <c r="B38" s="63"/>
      <c r="C38" s="32"/>
      <c r="D38" s="32"/>
      <c r="E38" s="32"/>
    </row>
    <row r="39" spans="1:5" ht="23.25" customHeight="1">
      <c r="A39" s="32"/>
      <c r="B39" s="62"/>
      <c r="C39" s="32"/>
      <c r="D39" s="32"/>
      <c r="E39" s="32"/>
    </row>
    <row r="40" spans="1:5" ht="23.25" customHeight="1">
      <c r="A40" s="32"/>
      <c r="B40" s="62"/>
      <c r="C40" s="32"/>
      <c r="D40" s="32"/>
      <c r="E40" s="32"/>
    </row>
    <row r="41" spans="1:5" ht="23.25" customHeight="1">
      <c r="A41" s="32"/>
      <c r="B41" s="64"/>
      <c r="C41" s="32"/>
      <c r="D41" s="32"/>
      <c r="E41" s="32"/>
    </row>
    <row r="42" spans="1:5" ht="23.25" customHeight="1">
      <c r="B42" s="62"/>
    </row>
    <row r="43" spans="1:5" ht="23.25" customHeight="1">
      <c r="B43" s="62"/>
    </row>
    <row r="44" spans="1:5" ht="23.25" customHeight="1">
      <c r="B44" s="63"/>
    </row>
    <row r="45" spans="1:5" ht="23.25" customHeight="1">
      <c r="B45" s="63"/>
    </row>
    <row r="46" spans="1:5" ht="23.25" customHeight="1">
      <c r="B46" s="63"/>
    </row>
    <row r="47" spans="1:5" ht="23.25" customHeight="1">
      <c r="B47" s="63"/>
    </row>
    <row r="48" spans="1:5" ht="23.25" customHeight="1">
      <c r="B48" s="64"/>
    </row>
    <row r="49" spans="2:2" ht="23.25" customHeight="1">
      <c r="B49" s="63"/>
    </row>
    <row r="50" spans="2:2" ht="23.25" customHeight="1">
      <c r="B50" s="63"/>
    </row>
    <row r="51" spans="2:2" ht="23.25" customHeight="1">
      <c r="B51" s="63"/>
    </row>
    <row r="52" spans="2:2" ht="23.25" customHeight="1">
      <c r="B52" s="64"/>
    </row>
    <row r="53" spans="2:2" ht="23.25" customHeight="1">
      <c r="B53" s="64"/>
    </row>
    <row r="54" spans="2:2" ht="23.25" customHeight="1">
      <c r="B54" s="64"/>
    </row>
    <row r="55" spans="2:2" ht="23.25" customHeight="1">
      <c r="B55" s="64"/>
    </row>
    <row r="56" spans="2:2" ht="23.25" customHeight="1">
      <c r="B56" s="63"/>
    </row>
    <row r="57" spans="2:2" ht="23.25" customHeight="1">
      <c r="B57" s="63"/>
    </row>
    <row r="58" spans="2:2" ht="23.25" customHeight="1">
      <c r="B58" s="63"/>
    </row>
    <row r="59" spans="2:2" ht="23.25" customHeight="1">
      <c r="B59" s="65"/>
    </row>
    <row r="60" spans="2:2" ht="23.25" customHeight="1">
      <c r="B60" s="64"/>
    </row>
    <row r="61" spans="2:2" ht="23.25" customHeight="1">
      <c r="B61" s="64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7"/>
  <sheetViews>
    <sheetView topLeftCell="A28" workbookViewId="0">
      <selection activeCell="C5" sqref="C5"/>
    </sheetView>
  </sheetViews>
  <sheetFormatPr defaultColWidth="19.85546875" defaultRowHeight="27" customHeight="1"/>
  <cols>
    <col min="1" max="1" width="13" style="1" customWidth="1"/>
    <col min="2" max="2" width="33" style="1" customWidth="1"/>
    <col min="3" max="5" width="18.140625" style="1" customWidth="1"/>
    <col min="6" max="16384" width="19.85546875" style="1"/>
  </cols>
  <sheetData>
    <row r="1" spans="1:7" ht="27" customHeight="1">
      <c r="A1" s="90" t="s">
        <v>109</v>
      </c>
      <c r="B1" s="90"/>
      <c r="C1" s="90"/>
      <c r="D1" s="90"/>
      <c r="E1" s="90"/>
    </row>
    <row r="2" spans="1:7" ht="27" customHeight="1">
      <c r="B2" s="7"/>
      <c r="C2" s="8"/>
      <c r="D2" s="4"/>
      <c r="E2" s="4"/>
    </row>
    <row r="3" spans="1:7" ht="27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7" customHeight="1">
      <c r="A4" s="18"/>
      <c r="B4" s="69"/>
      <c r="C4" s="16"/>
      <c r="D4" s="16"/>
      <c r="E4" s="70">
        <v>31928000</v>
      </c>
    </row>
    <row r="5" spans="1:7" ht="27" customHeight="1">
      <c r="A5" s="73">
        <v>43375</v>
      </c>
      <c r="B5" s="22" t="s">
        <v>89</v>
      </c>
      <c r="C5" s="3"/>
      <c r="D5" s="3">
        <v>750000</v>
      </c>
      <c r="E5" s="47">
        <f>E4+C5-D5</f>
        <v>31178000</v>
      </c>
    </row>
    <row r="6" spans="1:7" ht="27" customHeight="1">
      <c r="A6" s="74"/>
      <c r="B6" s="22" t="s">
        <v>110</v>
      </c>
      <c r="C6" s="3"/>
      <c r="D6" s="3">
        <v>720000</v>
      </c>
      <c r="E6" s="47">
        <f t="shared" ref="E6:E37" si="0">E5+C6-D6</f>
        <v>30458000</v>
      </c>
    </row>
    <row r="7" spans="1:7" ht="27" customHeight="1">
      <c r="A7" s="74"/>
      <c r="B7" s="22" t="s">
        <v>23</v>
      </c>
      <c r="C7" s="3"/>
      <c r="D7" s="3">
        <v>115000</v>
      </c>
      <c r="E7" s="47">
        <f t="shared" si="0"/>
        <v>30343000</v>
      </c>
    </row>
    <row r="8" spans="1:7" ht="27" customHeight="1">
      <c r="A8" s="74"/>
      <c r="B8" s="22" t="s">
        <v>83</v>
      </c>
      <c r="C8" s="3"/>
      <c r="D8" s="3">
        <v>50000</v>
      </c>
      <c r="E8" s="47">
        <f t="shared" si="0"/>
        <v>30293000</v>
      </c>
    </row>
    <row r="9" spans="1:7" ht="27" customHeight="1">
      <c r="A9" s="74"/>
      <c r="B9" s="22" t="s">
        <v>104</v>
      </c>
      <c r="C9" s="3"/>
      <c r="D9" s="3">
        <v>60000</v>
      </c>
      <c r="E9" s="47">
        <f t="shared" si="0"/>
        <v>30233000</v>
      </c>
    </row>
    <row r="10" spans="1:7" ht="27" customHeight="1">
      <c r="A10" s="74"/>
      <c r="B10" s="22" t="s">
        <v>106</v>
      </c>
      <c r="C10" s="3"/>
      <c r="D10" s="3">
        <v>88000</v>
      </c>
      <c r="E10" s="47">
        <f t="shared" si="0"/>
        <v>30145000</v>
      </c>
    </row>
    <row r="11" spans="1:7" ht="27" customHeight="1">
      <c r="A11" s="74"/>
      <c r="B11" s="22" t="s">
        <v>20</v>
      </c>
      <c r="C11" s="3"/>
      <c r="D11" s="3">
        <v>40000</v>
      </c>
      <c r="E11" s="47">
        <f t="shared" si="0"/>
        <v>30105000</v>
      </c>
    </row>
    <row r="12" spans="1:7" ht="27" customHeight="1">
      <c r="A12" s="74"/>
      <c r="B12" s="22" t="s">
        <v>80</v>
      </c>
      <c r="C12" s="3"/>
      <c r="D12" s="3">
        <v>50000</v>
      </c>
      <c r="E12" s="47">
        <f t="shared" si="0"/>
        <v>30055000</v>
      </c>
    </row>
    <row r="13" spans="1:7" ht="27" customHeight="1">
      <c r="A13" s="74"/>
      <c r="B13" s="22" t="s">
        <v>105</v>
      </c>
      <c r="C13" s="3"/>
      <c r="D13" s="3">
        <v>332000</v>
      </c>
      <c r="E13" s="47">
        <f t="shared" si="0"/>
        <v>29723000</v>
      </c>
    </row>
    <row r="14" spans="1:7" ht="27" customHeight="1">
      <c r="A14" s="74"/>
      <c r="B14" s="22" t="s">
        <v>79</v>
      </c>
      <c r="C14" s="3"/>
      <c r="D14" s="3">
        <v>20000</v>
      </c>
      <c r="E14" s="47">
        <f t="shared" si="0"/>
        <v>29703000</v>
      </c>
    </row>
    <row r="15" spans="1:7" ht="27" customHeight="1">
      <c r="A15" s="74"/>
      <c r="B15" s="22" t="s">
        <v>98</v>
      </c>
      <c r="C15" s="3"/>
      <c r="D15" s="3">
        <v>25000</v>
      </c>
      <c r="E15" s="47">
        <f t="shared" si="0"/>
        <v>29678000</v>
      </c>
      <c r="G15" s="4"/>
    </row>
    <row r="16" spans="1:7" ht="27" customHeight="1">
      <c r="A16" s="74"/>
      <c r="B16" s="22" t="s">
        <v>97</v>
      </c>
      <c r="C16" s="3"/>
      <c r="D16" s="3">
        <v>70000</v>
      </c>
      <c r="E16" s="47">
        <f t="shared" si="0"/>
        <v>29608000</v>
      </c>
      <c r="G16" s="4"/>
    </row>
    <row r="17" spans="1:7" ht="27" customHeight="1">
      <c r="A17" s="74">
        <v>43377</v>
      </c>
      <c r="B17" s="22" t="s">
        <v>105</v>
      </c>
      <c r="C17" s="3"/>
      <c r="D17" s="3">
        <v>332000</v>
      </c>
      <c r="E17" s="47">
        <f t="shared" si="0"/>
        <v>29276000</v>
      </c>
      <c r="G17" s="4"/>
    </row>
    <row r="18" spans="1:7" ht="27" customHeight="1">
      <c r="A18" s="74"/>
      <c r="B18" s="22" t="s">
        <v>79</v>
      </c>
      <c r="C18" s="3"/>
      <c r="D18" s="3">
        <v>20000</v>
      </c>
      <c r="E18" s="47">
        <f t="shared" si="0"/>
        <v>29256000</v>
      </c>
      <c r="G18" s="4"/>
    </row>
    <row r="19" spans="1:7" ht="27" customHeight="1">
      <c r="A19" s="74"/>
      <c r="B19" s="22" t="s">
        <v>81</v>
      </c>
      <c r="C19" s="3"/>
      <c r="D19" s="3">
        <v>30000</v>
      </c>
      <c r="E19" s="47">
        <f t="shared" si="0"/>
        <v>29226000</v>
      </c>
      <c r="G19" s="4"/>
    </row>
    <row r="20" spans="1:7" ht="27" customHeight="1">
      <c r="A20" s="74"/>
      <c r="B20" s="22" t="s">
        <v>111</v>
      </c>
      <c r="C20" s="3"/>
      <c r="D20" s="3">
        <v>35000</v>
      </c>
      <c r="E20" s="47">
        <f t="shared" si="0"/>
        <v>29191000</v>
      </c>
      <c r="G20" s="4"/>
    </row>
    <row r="21" spans="1:7" ht="27" customHeight="1">
      <c r="A21" s="74"/>
      <c r="B21" s="22" t="s">
        <v>112</v>
      </c>
      <c r="C21" s="3"/>
      <c r="D21" s="3">
        <v>10000</v>
      </c>
      <c r="E21" s="47">
        <f t="shared" si="0"/>
        <v>29181000</v>
      </c>
      <c r="G21" s="4"/>
    </row>
    <row r="22" spans="1:7" ht="27" customHeight="1">
      <c r="A22" s="74">
        <v>43382</v>
      </c>
      <c r="B22" s="22" t="s">
        <v>105</v>
      </c>
      <c r="C22" s="3"/>
      <c r="D22" s="3">
        <v>332000</v>
      </c>
      <c r="E22" s="47">
        <f t="shared" si="0"/>
        <v>28849000</v>
      </c>
      <c r="G22" s="4"/>
    </row>
    <row r="23" spans="1:7" ht="27" customHeight="1">
      <c r="A23" s="74"/>
      <c r="B23" s="22" t="s">
        <v>79</v>
      </c>
      <c r="C23" s="3"/>
      <c r="D23" s="3">
        <v>20000</v>
      </c>
      <c r="E23" s="47">
        <f t="shared" si="0"/>
        <v>28829000</v>
      </c>
      <c r="G23" s="4"/>
    </row>
    <row r="24" spans="1:7" ht="27" customHeight="1">
      <c r="A24" s="74">
        <v>43383</v>
      </c>
      <c r="B24" s="22" t="s">
        <v>113</v>
      </c>
      <c r="C24" s="3">
        <v>500000</v>
      </c>
      <c r="D24" s="3"/>
      <c r="E24" s="47">
        <f t="shared" si="0"/>
        <v>29329000</v>
      </c>
      <c r="G24" s="4"/>
    </row>
    <row r="25" spans="1:7" ht="27" customHeight="1">
      <c r="A25" s="74">
        <v>43384</v>
      </c>
      <c r="B25" s="22" t="s">
        <v>105</v>
      </c>
      <c r="C25" s="3"/>
      <c r="D25" s="3">
        <v>332000</v>
      </c>
      <c r="E25" s="47">
        <f t="shared" si="0"/>
        <v>28997000</v>
      </c>
      <c r="G25" s="4"/>
    </row>
    <row r="26" spans="1:7" ht="27" customHeight="1">
      <c r="A26" s="74"/>
      <c r="B26" s="22" t="s">
        <v>79</v>
      </c>
      <c r="C26" s="3"/>
      <c r="D26" s="3">
        <v>20000</v>
      </c>
      <c r="E26" s="47">
        <f t="shared" si="0"/>
        <v>28977000</v>
      </c>
      <c r="G26" s="4"/>
    </row>
    <row r="27" spans="1:7" ht="27" customHeight="1">
      <c r="A27" s="74">
        <v>43389</v>
      </c>
      <c r="B27" s="22" t="s">
        <v>105</v>
      </c>
      <c r="C27" s="3"/>
      <c r="D27" s="3">
        <v>332000</v>
      </c>
      <c r="E27" s="47">
        <f t="shared" si="0"/>
        <v>28645000</v>
      </c>
      <c r="G27" s="4"/>
    </row>
    <row r="28" spans="1:7" ht="27" customHeight="1">
      <c r="A28" s="74"/>
      <c r="B28" s="22" t="s">
        <v>79</v>
      </c>
      <c r="C28" s="3"/>
      <c r="D28" s="3">
        <v>20000</v>
      </c>
      <c r="E28" s="47">
        <f t="shared" si="0"/>
        <v>28625000</v>
      </c>
      <c r="G28" s="4"/>
    </row>
    <row r="29" spans="1:7" ht="27" customHeight="1">
      <c r="A29" s="74">
        <v>43391</v>
      </c>
      <c r="B29" s="22" t="s">
        <v>105</v>
      </c>
      <c r="C29" s="3"/>
      <c r="D29" s="3">
        <v>332000</v>
      </c>
      <c r="E29" s="47">
        <f t="shared" si="0"/>
        <v>28293000</v>
      </c>
      <c r="G29" s="4"/>
    </row>
    <row r="30" spans="1:7" ht="27" customHeight="1">
      <c r="A30" s="74"/>
      <c r="B30" s="22" t="s">
        <v>79</v>
      </c>
      <c r="C30" s="3"/>
      <c r="D30" s="3">
        <v>20000</v>
      </c>
      <c r="E30" s="47">
        <f t="shared" si="0"/>
        <v>28273000</v>
      </c>
      <c r="G30" s="4"/>
    </row>
    <row r="31" spans="1:7" ht="27" customHeight="1">
      <c r="A31" s="74">
        <v>43396</v>
      </c>
      <c r="B31" s="22" t="s">
        <v>105</v>
      </c>
      <c r="C31" s="3"/>
      <c r="D31" s="3">
        <v>332000</v>
      </c>
      <c r="E31" s="47">
        <f t="shared" si="0"/>
        <v>27941000</v>
      </c>
      <c r="G31" s="4"/>
    </row>
    <row r="32" spans="1:7" ht="27" customHeight="1">
      <c r="A32" s="74"/>
      <c r="B32" s="22" t="s">
        <v>79</v>
      </c>
      <c r="C32" s="3"/>
      <c r="D32" s="3">
        <v>20000</v>
      </c>
      <c r="E32" s="47">
        <f t="shared" si="0"/>
        <v>27921000</v>
      </c>
      <c r="G32" s="4"/>
    </row>
    <row r="33" spans="1:7" ht="27" customHeight="1">
      <c r="A33" s="74">
        <v>43398</v>
      </c>
      <c r="B33" s="22" t="s">
        <v>105</v>
      </c>
      <c r="C33" s="3"/>
      <c r="D33" s="3">
        <v>332000</v>
      </c>
      <c r="E33" s="47">
        <f t="shared" si="0"/>
        <v>27589000</v>
      </c>
      <c r="G33" s="4"/>
    </row>
    <row r="34" spans="1:7" ht="27" customHeight="1">
      <c r="A34" s="74"/>
      <c r="B34" s="22" t="s">
        <v>79</v>
      </c>
      <c r="C34" s="3"/>
      <c r="D34" s="3">
        <v>20000</v>
      </c>
      <c r="E34" s="47">
        <f t="shared" si="0"/>
        <v>27569000</v>
      </c>
      <c r="G34" s="4"/>
    </row>
    <row r="35" spans="1:7" ht="27" customHeight="1">
      <c r="A35" s="74">
        <v>43403</v>
      </c>
      <c r="B35" s="22" t="s">
        <v>105</v>
      </c>
      <c r="C35" s="3"/>
      <c r="D35" s="3">
        <v>332000</v>
      </c>
      <c r="E35" s="47">
        <f t="shared" si="0"/>
        <v>27237000</v>
      </c>
      <c r="G35" s="4"/>
    </row>
    <row r="36" spans="1:7" ht="27" customHeight="1">
      <c r="A36" s="74"/>
      <c r="B36" s="22" t="s">
        <v>79</v>
      </c>
      <c r="C36" s="3"/>
      <c r="D36" s="3">
        <v>20000</v>
      </c>
      <c r="E36" s="47">
        <f t="shared" si="0"/>
        <v>27217000</v>
      </c>
      <c r="G36" s="4"/>
    </row>
    <row r="37" spans="1:7" ht="27" customHeight="1">
      <c r="A37" s="80"/>
      <c r="B37" s="82" t="s">
        <v>81</v>
      </c>
      <c r="C37" s="81"/>
      <c r="D37" s="81">
        <v>35000</v>
      </c>
      <c r="E37" s="47">
        <f t="shared" si="0"/>
        <v>27182000</v>
      </c>
      <c r="G37" s="4"/>
    </row>
    <row r="38" spans="1:7" ht="27" customHeight="1">
      <c r="A38" s="75"/>
      <c r="B38" s="50" t="s">
        <v>0</v>
      </c>
      <c r="C38" s="51">
        <f>SUM(C5:C36)</f>
        <v>500000</v>
      </c>
      <c r="D38" s="52">
        <f>SUM(D5:D37)</f>
        <v>5246000</v>
      </c>
      <c r="E38" s="53">
        <f>E4+C38-D38</f>
        <v>27182000</v>
      </c>
      <c r="F38" s="4"/>
    </row>
    <row r="39" spans="1:7" ht="27" customHeight="1">
      <c r="A39" s="32"/>
      <c r="B39" s="33"/>
      <c r="C39" s="34"/>
      <c r="D39" s="32"/>
      <c r="E39" s="32"/>
    </row>
    <row r="40" spans="1:7" ht="27" customHeight="1">
      <c r="A40" s="32"/>
      <c r="B40" s="61"/>
      <c r="C40" s="32"/>
      <c r="D40" s="32"/>
      <c r="E40" s="32"/>
    </row>
    <row r="41" spans="1:7" ht="27" customHeight="1">
      <c r="A41" s="32"/>
      <c r="B41" s="62"/>
      <c r="C41" s="32"/>
      <c r="D41" s="32"/>
      <c r="E41" s="32"/>
    </row>
    <row r="42" spans="1:7" ht="27" customHeight="1">
      <c r="A42" s="32"/>
      <c r="B42" s="63"/>
      <c r="C42" s="32"/>
      <c r="D42" s="32"/>
      <c r="E42" s="32"/>
    </row>
    <row r="43" spans="1:7" ht="27" customHeight="1">
      <c r="A43" s="32"/>
      <c r="B43" s="62"/>
      <c r="C43" s="32"/>
      <c r="D43" s="32"/>
      <c r="E43" s="32"/>
    </row>
    <row r="44" spans="1:7" ht="27" customHeight="1">
      <c r="A44" s="32"/>
      <c r="B44" s="63"/>
      <c r="C44" s="32"/>
      <c r="D44" s="32"/>
      <c r="E44" s="32"/>
    </row>
    <row r="45" spans="1:7" ht="27" customHeight="1">
      <c r="A45" s="32"/>
      <c r="B45" s="62"/>
      <c r="C45" s="32"/>
      <c r="D45" s="32"/>
      <c r="E45" s="32"/>
    </row>
    <row r="46" spans="1:7" ht="27" customHeight="1">
      <c r="A46" s="32"/>
      <c r="B46" s="62"/>
      <c r="C46" s="32"/>
      <c r="D46" s="32"/>
      <c r="E46" s="32"/>
    </row>
    <row r="47" spans="1:7" ht="27" customHeight="1">
      <c r="A47" s="32"/>
      <c r="B47" s="64"/>
      <c r="C47" s="32"/>
      <c r="D47" s="32"/>
      <c r="E47" s="32"/>
    </row>
    <row r="48" spans="1:7" ht="27" customHeight="1">
      <c r="B48" s="62"/>
    </row>
    <row r="49" spans="2:2" ht="27" customHeight="1">
      <c r="B49" s="62"/>
    </row>
    <row r="50" spans="2:2" ht="18.75">
      <c r="B50" s="63"/>
    </row>
    <row r="51" spans="2:2" ht="18.75">
      <c r="B51" s="63"/>
    </row>
    <row r="52" spans="2:2" ht="18.75">
      <c r="B52" s="63"/>
    </row>
    <row r="53" spans="2:2" ht="18.75">
      <c r="B53" s="63"/>
    </row>
    <row r="54" spans="2:2" ht="18.75">
      <c r="B54" s="64"/>
    </row>
    <row r="55" spans="2:2" ht="18.75">
      <c r="B55" s="63"/>
    </row>
    <row r="56" spans="2:2" ht="18.75">
      <c r="B56" s="63"/>
    </row>
    <row r="57" spans="2:2" ht="18.75">
      <c r="B57" s="63"/>
    </row>
    <row r="58" spans="2:2" ht="18.75">
      <c r="B58" s="64"/>
    </row>
    <row r="59" spans="2:2" ht="18.75">
      <c r="B59" s="64"/>
    </row>
    <row r="60" spans="2:2" ht="18.75">
      <c r="B60" s="64"/>
    </row>
    <row r="61" spans="2:2" ht="18.75">
      <c r="B61" s="64"/>
    </row>
    <row r="62" spans="2:2" ht="18.75">
      <c r="B62" s="63"/>
    </row>
    <row r="63" spans="2:2" ht="18.75">
      <c r="B63" s="63"/>
    </row>
    <row r="64" spans="2:2" ht="18.75">
      <c r="B64" s="63"/>
    </row>
    <row r="65" spans="2:2" ht="18.75">
      <c r="B65" s="65"/>
    </row>
    <row r="66" spans="2:2" ht="18.75">
      <c r="B66" s="64"/>
    </row>
    <row r="67" spans="2:2" ht="18.75">
      <c r="B67" s="64"/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5"/>
  <sheetViews>
    <sheetView topLeftCell="A31" workbookViewId="0">
      <selection activeCell="E36" sqref="E36"/>
    </sheetView>
  </sheetViews>
  <sheetFormatPr defaultColWidth="19.85546875" defaultRowHeight="27" customHeight="1"/>
  <cols>
    <col min="1" max="1" width="13" style="1" customWidth="1"/>
    <col min="2" max="2" width="31.7109375" style="1" customWidth="1"/>
    <col min="3" max="3" width="17.7109375" style="1" customWidth="1"/>
    <col min="4" max="5" width="18.140625" style="1" customWidth="1"/>
    <col min="6" max="16384" width="19.85546875" style="1"/>
  </cols>
  <sheetData>
    <row r="1" spans="1:7" ht="27" customHeight="1">
      <c r="A1" s="90" t="s">
        <v>114</v>
      </c>
      <c r="B1" s="90"/>
      <c r="C1" s="90"/>
      <c r="D1" s="90"/>
      <c r="E1" s="90"/>
    </row>
    <row r="2" spans="1:7" ht="27" customHeight="1">
      <c r="B2" s="7"/>
      <c r="C2" s="8"/>
      <c r="D2" s="4"/>
      <c r="E2" s="4"/>
    </row>
    <row r="3" spans="1:7" ht="27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7" customHeight="1">
      <c r="A4" s="18"/>
      <c r="B4" s="69"/>
      <c r="C4" s="16"/>
      <c r="D4" s="16"/>
      <c r="E4" s="70">
        <v>27182000</v>
      </c>
    </row>
    <row r="5" spans="1:7" ht="27" customHeight="1">
      <c r="A5" s="73">
        <v>43405</v>
      </c>
      <c r="B5" s="22" t="s">
        <v>115</v>
      </c>
      <c r="C5" s="3"/>
      <c r="D5" s="3">
        <v>875000</v>
      </c>
      <c r="E5" s="47">
        <f>E4+C5-D5</f>
        <v>26307000</v>
      </c>
    </row>
    <row r="6" spans="1:7" ht="27" customHeight="1">
      <c r="A6" s="74"/>
      <c r="B6" s="22" t="s">
        <v>116</v>
      </c>
      <c r="C6" s="3"/>
      <c r="D6" s="3">
        <v>810000</v>
      </c>
      <c r="E6" s="47">
        <f t="shared" ref="E6:E35" si="0">E5+C6-D6</f>
        <v>25497000</v>
      </c>
    </row>
    <row r="7" spans="1:7" ht="27" customHeight="1">
      <c r="A7" s="74"/>
      <c r="B7" s="22" t="s">
        <v>104</v>
      </c>
      <c r="C7" s="3"/>
      <c r="D7" s="3">
        <v>70000</v>
      </c>
      <c r="E7" s="47">
        <f t="shared" si="0"/>
        <v>25427000</v>
      </c>
    </row>
    <row r="8" spans="1:7" ht="27" customHeight="1">
      <c r="A8" s="74"/>
      <c r="B8" s="22" t="s">
        <v>106</v>
      </c>
      <c r="C8" s="3"/>
      <c r="D8" s="3">
        <v>88000</v>
      </c>
      <c r="E8" s="47">
        <f t="shared" si="0"/>
        <v>25339000</v>
      </c>
    </row>
    <row r="9" spans="1:7" ht="27" customHeight="1">
      <c r="A9" s="74"/>
      <c r="B9" s="22" t="s">
        <v>20</v>
      </c>
      <c r="C9" s="3"/>
      <c r="D9" s="3">
        <v>40000</v>
      </c>
      <c r="E9" s="47">
        <f t="shared" si="0"/>
        <v>25299000</v>
      </c>
    </row>
    <row r="10" spans="1:7" ht="27" customHeight="1">
      <c r="A10" s="74"/>
      <c r="B10" s="22" t="s">
        <v>121</v>
      </c>
      <c r="C10" s="3"/>
      <c r="D10" s="3">
        <v>103000</v>
      </c>
      <c r="E10" s="47">
        <f t="shared" si="0"/>
        <v>25196000</v>
      </c>
    </row>
    <row r="11" spans="1:7" ht="27" customHeight="1">
      <c r="A11" s="74"/>
      <c r="B11" s="22" t="s">
        <v>105</v>
      </c>
      <c r="C11" s="3"/>
      <c r="D11" s="3">
        <v>332000</v>
      </c>
      <c r="E11" s="47">
        <f t="shared" si="0"/>
        <v>24864000</v>
      </c>
    </row>
    <row r="12" spans="1:7" ht="27" customHeight="1">
      <c r="A12" s="74"/>
      <c r="B12" s="22" t="s">
        <v>79</v>
      </c>
      <c r="C12" s="3"/>
      <c r="D12" s="3">
        <v>20000</v>
      </c>
      <c r="E12" s="47">
        <f t="shared" si="0"/>
        <v>24844000</v>
      </c>
      <c r="G12" s="4"/>
    </row>
    <row r="13" spans="1:7" ht="27" customHeight="1">
      <c r="A13" s="74"/>
      <c r="B13" s="77" t="s">
        <v>84</v>
      </c>
      <c r="C13" s="3">
        <v>500000</v>
      </c>
      <c r="D13" s="3"/>
      <c r="E13" s="47">
        <f t="shared" si="0"/>
        <v>25344000</v>
      </c>
      <c r="G13" s="4"/>
    </row>
    <row r="14" spans="1:7" ht="27" customHeight="1">
      <c r="A14" s="74">
        <v>43410</v>
      </c>
      <c r="B14" s="22" t="s">
        <v>105</v>
      </c>
      <c r="C14" s="3"/>
      <c r="D14" s="3">
        <v>332000</v>
      </c>
      <c r="E14" s="47">
        <f t="shared" si="0"/>
        <v>25012000</v>
      </c>
      <c r="G14" s="4"/>
    </row>
    <row r="15" spans="1:7" ht="27" customHeight="1">
      <c r="A15" s="74"/>
      <c r="B15" s="22" t="s">
        <v>79</v>
      </c>
      <c r="C15" s="3"/>
      <c r="D15" s="3">
        <v>20000</v>
      </c>
      <c r="E15" s="47">
        <f t="shared" si="0"/>
        <v>24992000</v>
      </c>
      <c r="G15" s="4"/>
    </row>
    <row r="16" spans="1:7" ht="27" customHeight="1">
      <c r="A16" s="74">
        <v>43412</v>
      </c>
      <c r="B16" s="22" t="s">
        <v>105</v>
      </c>
      <c r="C16" s="3"/>
      <c r="D16" s="3">
        <v>332000</v>
      </c>
      <c r="E16" s="47">
        <f t="shared" si="0"/>
        <v>24660000</v>
      </c>
      <c r="G16" s="4"/>
    </row>
    <row r="17" spans="1:7" ht="27" customHeight="1">
      <c r="A17" s="74"/>
      <c r="B17" s="22" t="s">
        <v>79</v>
      </c>
      <c r="C17" s="3"/>
      <c r="D17" s="3">
        <v>20000</v>
      </c>
      <c r="E17" s="47">
        <f t="shared" si="0"/>
        <v>24640000</v>
      </c>
      <c r="G17" s="4"/>
    </row>
    <row r="18" spans="1:7" ht="27" customHeight="1">
      <c r="A18" s="74">
        <v>43417</v>
      </c>
      <c r="B18" s="22" t="s">
        <v>105</v>
      </c>
      <c r="C18" s="3"/>
      <c r="D18" s="3">
        <v>332000</v>
      </c>
      <c r="E18" s="47">
        <f t="shared" si="0"/>
        <v>24308000</v>
      </c>
      <c r="G18" s="4"/>
    </row>
    <row r="19" spans="1:7" ht="27" customHeight="1">
      <c r="A19" s="74"/>
      <c r="B19" s="22" t="s">
        <v>79</v>
      </c>
      <c r="C19" s="3"/>
      <c r="D19" s="3">
        <v>20000</v>
      </c>
      <c r="E19" s="47">
        <f t="shared" si="0"/>
        <v>24288000</v>
      </c>
      <c r="G19" s="4"/>
    </row>
    <row r="20" spans="1:7" ht="27" customHeight="1">
      <c r="A20" s="74"/>
      <c r="B20" s="22" t="s">
        <v>83</v>
      </c>
      <c r="C20" s="3"/>
      <c r="D20" s="3">
        <v>50000</v>
      </c>
      <c r="E20" s="47">
        <f t="shared" si="0"/>
        <v>24238000</v>
      </c>
      <c r="G20" s="4"/>
    </row>
    <row r="21" spans="1:7" ht="27" customHeight="1">
      <c r="A21" s="74">
        <v>43419</v>
      </c>
      <c r="B21" s="22" t="s">
        <v>105</v>
      </c>
      <c r="C21" s="3"/>
      <c r="D21" s="3">
        <v>332000</v>
      </c>
      <c r="E21" s="47">
        <f t="shared" si="0"/>
        <v>23906000</v>
      </c>
      <c r="G21" s="4"/>
    </row>
    <row r="22" spans="1:7" ht="27" customHeight="1">
      <c r="A22" s="74"/>
      <c r="B22" s="22" t="s">
        <v>79</v>
      </c>
      <c r="C22" s="3"/>
      <c r="D22" s="3">
        <v>20000</v>
      </c>
      <c r="E22" s="47">
        <f t="shared" si="0"/>
        <v>23886000</v>
      </c>
      <c r="G22" s="4"/>
    </row>
    <row r="23" spans="1:7" ht="27" customHeight="1">
      <c r="A23" s="74">
        <v>43424</v>
      </c>
      <c r="B23" s="22" t="s">
        <v>105</v>
      </c>
      <c r="C23" s="3"/>
      <c r="D23" s="3">
        <v>332000</v>
      </c>
      <c r="E23" s="47">
        <f t="shared" si="0"/>
        <v>23554000</v>
      </c>
      <c r="G23" s="4"/>
    </row>
    <row r="24" spans="1:7" ht="27" customHeight="1">
      <c r="A24" s="74"/>
      <c r="B24" s="22" t="s">
        <v>79</v>
      </c>
      <c r="C24" s="3"/>
      <c r="D24" s="3">
        <v>20000</v>
      </c>
      <c r="E24" s="47">
        <f t="shared" si="0"/>
        <v>23534000</v>
      </c>
      <c r="G24" s="4"/>
    </row>
    <row r="25" spans="1:7" ht="27" customHeight="1">
      <c r="A25" s="74">
        <v>43425</v>
      </c>
      <c r="B25" s="22" t="s">
        <v>119</v>
      </c>
      <c r="C25" s="3">
        <v>5000000</v>
      </c>
      <c r="D25" s="3"/>
      <c r="E25" s="47">
        <f t="shared" si="0"/>
        <v>28534000</v>
      </c>
      <c r="G25" s="4"/>
    </row>
    <row r="26" spans="1:7" ht="27" customHeight="1">
      <c r="A26" s="74">
        <v>43426</v>
      </c>
      <c r="B26" s="22" t="s">
        <v>105</v>
      </c>
      <c r="C26" s="3"/>
      <c r="D26" s="3">
        <v>332000</v>
      </c>
      <c r="E26" s="47">
        <f t="shared" si="0"/>
        <v>28202000</v>
      </c>
      <c r="G26" s="4"/>
    </row>
    <row r="27" spans="1:7" ht="27" customHeight="1">
      <c r="A27" s="74"/>
      <c r="B27" s="22" t="s">
        <v>79</v>
      </c>
      <c r="C27" s="3"/>
      <c r="D27" s="3">
        <v>20000</v>
      </c>
      <c r="E27" s="47">
        <f t="shared" si="0"/>
        <v>28182000</v>
      </c>
      <c r="G27" s="4"/>
    </row>
    <row r="28" spans="1:7" ht="27" customHeight="1">
      <c r="A28" s="74">
        <v>43431</v>
      </c>
      <c r="B28" s="22" t="s">
        <v>105</v>
      </c>
      <c r="C28" s="3"/>
      <c r="D28" s="3">
        <v>332000</v>
      </c>
      <c r="E28" s="47">
        <f t="shared" si="0"/>
        <v>27850000</v>
      </c>
      <c r="G28" s="4"/>
    </row>
    <row r="29" spans="1:7" ht="27" customHeight="1">
      <c r="A29" s="74"/>
      <c r="B29" s="22" t="s">
        <v>79</v>
      </c>
      <c r="C29" s="3"/>
      <c r="D29" s="3">
        <v>20000</v>
      </c>
      <c r="E29" s="47">
        <f t="shared" si="0"/>
        <v>27830000</v>
      </c>
      <c r="G29" s="4"/>
    </row>
    <row r="30" spans="1:7" ht="27" customHeight="1">
      <c r="A30" s="74"/>
      <c r="B30" s="22" t="s">
        <v>117</v>
      </c>
      <c r="C30" s="3"/>
      <c r="D30" s="3">
        <v>50000</v>
      </c>
      <c r="E30" s="47">
        <f t="shared" si="0"/>
        <v>27780000</v>
      </c>
      <c r="G30" s="4"/>
    </row>
    <row r="31" spans="1:7" ht="27" customHeight="1">
      <c r="A31" s="74"/>
      <c r="B31" s="22" t="s">
        <v>120</v>
      </c>
      <c r="C31" s="3">
        <v>2000000</v>
      </c>
      <c r="D31" s="3"/>
      <c r="E31" s="47">
        <f t="shared" si="0"/>
        <v>29780000</v>
      </c>
      <c r="G31" s="4"/>
    </row>
    <row r="32" spans="1:7" ht="27" customHeight="1">
      <c r="A32" s="74">
        <v>43433</v>
      </c>
      <c r="B32" s="22" t="s">
        <v>105</v>
      </c>
      <c r="C32" s="3"/>
      <c r="D32" s="3">
        <v>332000</v>
      </c>
      <c r="E32" s="47">
        <f t="shared" si="0"/>
        <v>29448000</v>
      </c>
      <c r="G32" s="4"/>
    </row>
    <row r="33" spans="1:7" ht="27" customHeight="1">
      <c r="A33" s="74"/>
      <c r="B33" s="22" t="s">
        <v>79</v>
      </c>
      <c r="C33" s="3"/>
      <c r="D33" s="3">
        <v>20000</v>
      </c>
      <c r="E33" s="47">
        <f t="shared" si="0"/>
        <v>29428000</v>
      </c>
      <c r="F33" s="4"/>
      <c r="G33" s="4"/>
    </row>
    <row r="34" spans="1:7" ht="27" customHeight="1">
      <c r="A34" s="80"/>
      <c r="B34" s="82" t="s">
        <v>118</v>
      </c>
      <c r="C34" s="81"/>
      <c r="D34" s="81">
        <v>35000</v>
      </c>
      <c r="E34" s="47">
        <f t="shared" si="0"/>
        <v>29393000</v>
      </c>
      <c r="G34" s="4"/>
    </row>
    <row r="35" spans="1:7" ht="27" customHeight="1">
      <c r="A35" s="80">
        <v>43434</v>
      </c>
      <c r="B35" s="77" t="s">
        <v>84</v>
      </c>
      <c r="C35" s="81">
        <v>400000</v>
      </c>
      <c r="D35" s="81"/>
      <c r="E35" s="47">
        <f t="shared" si="0"/>
        <v>29793000</v>
      </c>
      <c r="G35" s="4"/>
    </row>
    <row r="36" spans="1:7" ht="27" customHeight="1">
      <c r="A36" s="75"/>
      <c r="B36" s="50" t="s">
        <v>0</v>
      </c>
      <c r="C36" s="51">
        <f>SUM(C5:C35)</f>
        <v>7900000</v>
      </c>
      <c r="D36" s="52">
        <f>SUM(D5:D35)</f>
        <v>5289000</v>
      </c>
      <c r="E36" s="53">
        <f>E4+C36-D36</f>
        <v>29793000</v>
      </c>
      <c r="F36" s="4"/>
    </row>
    <row r="37" spans="1:7" ht="18.75">
      <c r="A37" s="32"/>
      <c r="B37" s="33"/>
      <c r="C37" s="34"/>
      <c r="D37" s="32"/>
      <c r="E37" s="32"/>
    </row>
    <row r="38" spans="1:7" ht="18.75">
      <c r="A38" s="32"/>
      <c r="B38" s="61"/>
      <c r="C38" s="32"/>
      <c r="D38" s="32"/>
      <c r="E38" s="32"/>
    </row>
    <row r="39" spans="1:7" ht="18.75">
      <c r="A39" s="32"/>
      <c r="B39" s="62"/>
      <c r="C39" s="32"/>
      <c r="D39" s="32"/>
      <c r="E39" s="32"/>
    </row>
    <row r="40" spans="1:7" ht="18.75">
      <c r="A40" s="32"/>
      <c r="B40" s="63"/>
      <c r="C40" s="32"/>
      <c r="D40" s="32"/>
      <c r="E40" s="32"/>
    </row>
    <row r="41" spans="1:7" ht="18.75">
      <c r="A41" s="32"/>
      <c r="B41" s="62"/>
      <c r="C41" s="32"/>
      <c r="D41" s="32"/>
      <c r="E41" s="32"/>
    </row>
    <row r="42" spans="1:7" ht="18.75">
      <c r="A42" s="32"/>
      <c r="B42" s="63"/>
      <c r="C42" s="32"/>
      <c r="D42" s="32"/>
      <c r="E42" s="32"/>
    </row>
    <row r="43" spans="1:7" ht="18.75">
      <c r="A43" s="32"/>
      <c r="B43" s="62"/>
      <c r="C43" s="32"/>
      <c r="D43" s="32"/>
      <c r="E43" s="32"/>
    </row>
    <row r="44" spans="1:7" ht="18.75">
      <c r="A44" s="32"/>
      <c r="B44" s="62"/>
      <c r="C44" s="32"/>
      <c r="D44" s="32"/>
      <c r="E44" s="32"/>
    </row>
    <row r="45" spans="1:7" ht="18.75">
      <c r="A45" s="32"/>
      <c r="B45" s="64"/>
      <c r="C45" s="32"/>
      <c r="D45" s="32"/>
      <c r="E45" s="32"/>
    </row>
    <row r="46" spans="1:7" ht="18.75">
      <c r="B46" s="62"/>
    </row>
    <row r="47" spans="1:7" ht="18.75">
      <c r="B47" s="62"/>
    </row>
    <row r="48" spans="1:7" ht="18.75">
      <c r="B48" s="63"/>
    </row>
    <row r="49" spans="2:2" ht="18.75">
      <c r="B49" s="63"/>
    </row>
    <row r="50" spans="2:2" ht="18.75">
      <c r="B50" s="63"/>
    </row>
    <row r="51" spans="2:2" ht="18.75">
      <c r="B51" s="63"/>
    </row>
    <row r="52" spans="2:2" ht="18.75">
      <c r="B52" s="64"/>
    </row>
    <row r="53" spans="2:2" ht="18.75">
      <c r="B53" s="63"/>
    </row>
    <row r="54" spans="2:2" ht="18.75">
      <c r="B54" s="63"/>
    </row>
    <row r="55" spans="2:2" ht="18.75">
      <c r="B55" s="63"/>
    </row>
    <row r="56" spans="2:2" ht="18.75">
      <c r="B56" s="64"/>
    </row>
    <row r="57" spans="2:2" ht="18.75">
      <c r="B57" s="64"/>
    </row>
    <row r="58" spans="2:2" ht="18.75">
      <c r="B58" s="64"/>
    </row>
    <row r="59" spans="2:2" ht="18.75">
      <c r="B59" s="64"/>
    </row>
    <row r="60" spans="2:2" ht="18.75">
      <c r="B60" s="63"/>
    </row>
    <row r="61" spans="2:2" ht="18.75">
      <c r="B61" s="63"/>
    </row>
    <row r="62" spans="2:2" ht="18.75">
      <c r="B62" s="63"/>
    </row>
    <row r="63" spans="2:2" ht="18.75">
      <c r="B63" s="65"/>
    </row>
    <row r="64" spans="2:2" ht="18.75">
      <c r="B64" s="64"/>
    </row>
    <row r="65" spans="2:2" ht="18.75">
      <c r="B65" s="64"/>
    </row>
  </sheetData>
  <mergeCells count="1">
    <mergeCell ref="A1:E1"/>
  </mergeCells>
  <printOptions horizontalCentered="1"/>
  <pageMargins left="0" right="0" top="0.19685039370078741" bottom="0.19685039370078741" header="0" footer="0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58"/>
  <sheetViews>
    <sheetView topLeftCell="A22" workbookViewId="0">
      <selection activeCell="D42" sqref="D42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8" ht="20.25" customHeight="1">
      <c r="A1" s="90" t="s">
        <v>130</v>
      </c>
      <c r="B1" s="90"/>
      <c r="C1" s="90"/>
      <c r="D1" s="90"/>
      <c r="E1" s="90"/>
    </row>
    <row r="2" spans="1:8" ht="20.25" customHeight="1">
      <c r="B2" s="7"/>
      <c r="C2" s="8"/>
      <c r="D2" s="4"/>
      <c r="E2" s="4"/>
    </row>
    <row r="3" spans="1:8" ht="20.25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8" ht="20.25" customHeight="1">
      <c r="A4" s="18"/>
      <c r="B4" s="69"/>
      <c r="C4" s="16"/>
      <c r="D4" s="16"/>
      <c r="E4" s="70">
        <v>29793000</v>
      </c>
    </row>
    <row r="5" spans="1:8" ht="20.25" customHeight="1">
      <c r="A5" s="73">
        <v>43438</v>
      </c>
      <c r="B5" s="22" t="s">
        <v>115</v>
      </c>
      <c r="C5" s="3"/>
      <c r="D5" s="3">
        <v>875000</v>
      </c>
      <c r="E5" s="47">
        <f>E4+C5-D5</f>
        <v>28918000</v>
      </c>
    </row>
    <row r="6" spans="1:8" ht="20.25" customHeight="1">
      <c r="A6" s="74"/>
      <c r="B6" s="22" t="s">
        <v>131</v>
      </c>
      <c r="C6" s="3"/>
      <c r="D6" s="3">
        <v>774000</v>
      </c>
      <c r="E6" s="47">
        <f t="shared" ref="E6:E28" si="0">E5+C6-D6</f>
        <v>28144000</v>
      </c>
      <c r="H6" s="1">
        <f>35*25</f>
        <v>875</v>
      </c>
    </row>
    <row r="7" spans="1:8" ht="20.25" customHeight="1">
      <c r="A7" s="74"/>
      <c r="B7" s="22" t="s">
        <v>104</v>
      </c>
      <c r="C7" s="3"/>
      <c r="D7" s="3">
        <v>70000</v>
      </c>
      <c r="E7" s="47">
        <f t="shared" si="0"/>
        <v>28074000</v>
      </c>
    </row>
    <row r="8" spans="1:8" ht="20.25" customHeight="1">
      <c r="A8" s="74"/>
      <c r="B8" s="22" t="s">
        <v>106</v>
      </c>
      <c r="C8" s="3"/>
      <c r="D8" s="3">
        <v>88000</v>
      </c>
      <c r="E8" s="47">
        <f t="shared" si="0"/>
        <v>27986000</v>
      </c>
    </row>
    <row r="9" spans="1:8" ht="20.25" customHeight="1">
      <c r="A9" s="74"/>
      <c r="B9" s="22" t="s">
        <v>20</v>
      </c>
      <c r="C9" s="3"/>
      <c r="D9" s="3">
        <v>40000</v>
      </c>
      <c r="E9" s="47">
        <f t="shared" si="0"/>
        <v>27946000</v>
      </c>
    </row>
    <row r="10" spans="1:8" ht="20.25" customHeight="1">
      <c r="A10" s="74"/>
      <c r="B10" s="22" t="s">
        <v>23</v>
      </c>
      <c r="C10" s="3"/>
      <c r="D10" s="3">
        <v>65000</v>
      </c>
      <c r="E10" s="47">
        <f t="shared" si="0"/>
        <v>27881000</v>
      </c>
    </row>
    <row r="11" spans="1:8" ht="20.25" customHeight="1">
      <c r="A11" s="74"/>
      <c r="B11" s="22" t="s">
        <v>132</v>
      </c>
      <c r="C11" s="3"/>
      <c r="D11" s="3">
        <v>90000</v>
      </c>
      <c r="E11" s="47">
        <f t="shared" si="0"/>
        <v>27791000</v>
      </c>
    </row>
    <row r="12" spans="1:8" ht="20.25" customHeight="1">
      <c r="A12" s="74"/>
      <c r="B12" s="22" t="s">
        <v>80</v>
      </c>
      <c r="C12" s="3"/>
      <c r="D12" s="3">
        <v>50000</v>
      </c>
      <c r="E12" s="47">
        <f t="shared" si="0"/>
        <v>27741000</v>
      </c>
    </row>
    <row r="13" spans="1:8" ht="20.25" customHeight="1">
      <c r="A13" s="74"/>
      <c r="B13" s="22" t="s">
        <v>105</v>
      </c>
      <c r="C13" s="3"/>
      <c r="D13" s="3">
        <v>332000</v>
      </c>
      <c r="E13" s="47">
        <f t="shared" si="0"/>
        <v>27409000</v>
      </c>
    </row>
    <row r="14" spans="1:8" ht="20.25" customHeight="1">
      <c r="A14" s="74"/>
      <c r="B14" s="22" t="s">
        <v>79</v>
      </c>
      <c r="C14" s="3"/>
      <c r="D14" s="3">
        <v>20000</v>
      </c>
      <c r="E14" s="47">
        <f t="shared" si="0"/>
        <v>27389000</v>
      </c>
      <c r="G14" s="4"/>
    </row>
    <row r="15" spans="1:8" ht="20.25" customHeight="1">
      <c r="A15" s="74">
        <v>43440</v>
      </c>
      <c r="B15" s="22" t="s">
        <v>105</v>
      </c>
      <c r="C15" s="3"/>
      <c r="D15" s="3">
        <v>332000</v>
      </c>
      <c r="E15" s="47">
        <f t="shared" si="0"/>
        <v>27057000</v>
      </c>
      <c r="G15" s="4"/>
    </row>
    <row r="16" spans="1:8" ht="20.25" customHeight="1">
      <c r="A16" s="74"/>
      <c r="B16" s="22" t="s">
        <v>79</v>
      </c>
      <c r="C16" s="3"/>
      <c r="D16" s="3">
        <v>20000</v>
      </c>
      <c r="E16" s="47">
        <f t="shared" si="0"/>
        <v>27037000</v>
      </c>
      <c r="G16" s="4"/>
    </row>
    <row r="17" spans="1:7" ht="20.25" customHeight="1">
      <c r="A17" s="74">
        <v>43445</v>
      </c>
      <c r="B17" s="22" t="s">
        <v>105</v>
      </c>
      <c r="C17" s="3"/>
      <c r="D17" s="3">
        <v>332000</v>
      </c>
      <c r="E17" s="47">
        <f t="shared" si="0"/>
        <v>26705000</v>
      </c>
      <c r="G17" s="4"/>
    </row>
    <row r="18" spans="1:7" ht="20.25" customHeight="1">
      <c r="A18" s="74"/>
      <c r="B18" s="22" t="s">
        <v>79</v>
      </c>
      <c r="C18" s="3"/>
      <c r="D18" s="3">
        <v>20000</v>
      </c>
      <c r="E18" s="47">
        <f t="shared" si="0"/>
        <v>26685000</v>
      </c>
      <c r="G18" s="4"/>
    </row>
    <row r="19" spans="1:7" ht="20.25" customHeight="1">
      <c r="A19" s="74">
        <v>43447</v>
      </c>
      <c r="B19" s="22" t="s">
        <v>105</v>
      </c>
      <c r="C19" s="3"/>
      <c r="D19" s="3">
        <v>332000</v>
      </c>
      <c r="E19" s="47">
        <f t="shared" si="0"/>
        <v>26353000</v>
      </c>
      <c r="G19" s="4"/>
    </row>
    <row r="20" spans="1:7" ht="20.25" customHeight="1">
      <c r="A20" s="74"/>
      <c r="B20" s="22" t="s">
        <v>79</v>
      </c>
      <c r="C20" s="3"/>
      <c r="D20" s="3">
        <v>20000</v>
      </c>
      <c r="E20" s="47">
        <f t="shared" si="0"/>
        <v>26333000</v>
      </c>
      <c r="G20" s="4"/>
    </row>
    <row r="21" spans="1:7" ht="20.25" customHeight="1">
      <c r="A21" s="74">
        <v>43452</v>
      </c>
      <c r="B21" s="22" t="s">
        <v>105</v>
      </c>
      <c r="C21" s="3"/>
      <c r="D21" s="3">
        <v>332000</v>
      </c>
      <c r="E21" s="47">
        <f t="shared" si="0"/>
        <v>26001000</v>
      </c>
      <c r="G21" s="4"/>
    </row>
    <row r="22" spans="1:7" ht="20.25" customHeight="1">
      <c r="A22" s="74"/>
      <c r="B22" s="22" t="s">
        <v>79</v>
      </c>
      <c r="C22" s="3"/>
      <c r="D22" s="3">
        <v>20000</v>
      </c>
      <c r="E22" s="47">
        <f t="shared" si="0"/>
        <v>25981000</v>
      </c>
      <c r="G22" s="4"/>
    </row>
    <row r="23" spans="1:7" ht="20.25" customHeight="1">
      <c r="A23" s="74">
        <v>43454</v>
      </c>
      <c r="B23" s="22" t="s">
        <v>105</v>
      </c>
      <c r="C23" s="3"/>
      <c r="D23" s="3">
        <v>332000</v>
      </c>
      <c r="E23" s="47">
        <f t="shared" si="0"/>
        <v>25649000</v>
      </c>
      <c r="G23" s="4"/>
    </row>
    <row r="24" spans="1:7" ht="20.25" customHeight="1">
      <c r="A24" s="74"/>
      <c r="B24" s="22" t="s">
        <v>79</v>
      </c>
      <c r="C24" s="3"/>
      <c r="D24" s="3">
        <v>20000</v>
      </c>
      <c r="E24" s="47">
        <f t="shared" si="0"/>
        <v>25629000</v>
      </c>
      <c r="G24" s="4"/>
    </row>
    <row r="25" spans="1:7" ht="20.25" customHeight="1">
      <c r="A25" s="74">
        <v>43459</v>
      </c>
      <c r="B25" s="22" t="s">
        <v>105</v>
      </c>
      <c r="C25" s="3"/>
      <c r="D25" s="3">
        <v>332000</v>
      </c>
      <c r="E25" s="47">
        <f t="shared" si="0"/>
        <v>25297000</v>
      </c>
      <c r="G25" s="4"/>
    </row>
    <row r="26" spans="1:7" ht="20.25" customHeight="1">
      <c r="A26" s="74"/>
      <c r="B26" s="22" t="s">
        <v>79</v>
      </c>
      <c r="C26" s="3"/>
      <c r="D26" s="3">
        <v>20000</v>
      </c>
      <c r="E26" s="47">
        <f t="shared" si="0"/>
        <v>25277000</v>
      </c>
      <c r="G26" s="4"/>
    </row>
    <row r="27" spans="1:7" ht="20.25" customHeight="1">
      <c r="A27" s="74">
        <v>43461</v>
      </c>
      <c r="B27" s="22" t="s">
        <v>105</v>
      </c>
      <c r="C27" s="3"/>
      <c r="D27" s="3">
        <v>332000</v>
      </c>
      <c r="E27" s="47">
        <f t="shared" si="0"/>
        <v>24945000</v>
      </c>
      <c r="G27" s="4"/>
    </row>
    <row r="28" spans="1:7" ht="20.25" customHeight="1">
      <c r="A28" s="74"/>
      <c r="B28" s="22" t="s">
        <v>79</v>
      </c>
      <c r="C28" s="3"/>
      <c r="D28" s="3">
        <v>20000</v>
      </c>
      <c r="E28" s="47">
        <f t="shared" si="0"/>
        <v>24925000</v>
      </c>
      <c r="G28" s="4"/>
    </row>
    <row r="29" spans="1:7" ht="20.25" customHeight="1">
      <c r="A29" s="75"/>
      <c r="B29" s="50" t="s">
        <v>0</v>
      </c>
      <c r="C29" s="51">
        <f>SUM(C5:C28)</f>
        <v>0</v>
      </c>
      <c r="D29" s="52">
        <f>SUM(D5:D28)</f>
        <v>4868000</v>
      </c>
      <c r="E29" s="53">
        <f>E4+C29-D29</f>
        <v>24925000</v>
      </c>
      <c r="F29" s="4"/>
    </row>
    <row r="30" spans="1:7" ht="18.75">
      <c r="A30" s="32"/>
      <c r="B30" s="33"/>
      <c r="C30" s="34"/>
      <c r="D30" s="32"/>
      <c r="E30" s="32"/>
    </row>
    <row r="31" spans="1:7" ht="18.75">
      <c r="A31" s="32"/>
      <c r="B31" s="61"/>
      <c r="C31" s="32"/>
      <c r="D31" s="32"/>
      <c r="E31" s="32"/>
    </row>
    <row r="32" spans="1:7" ht="18.75">
      <c r="A32" s="32"/>
      <c r="B32" s="62"/>
      <c r="C32" s="32"/>
      <c r="D32" s="32"/>
      <c r="E32" s="32"/>
    </row>
    <row r="33" spans="1:5" ht="18.75">
      <c r="A33" s="32"/>
      <c r="B33" s="63"/>
      <c r="C33" s="32"/>
      <c r="D33" s="32"/>
      <c r="E33" s="32"/>
    </row>
    <row r="34" spans="1:5" ht="18.75">
      <c r="A34" s="32"/>
      <c r="B34" s="62"/>
      <c r="C34" s="32"/>
      <c r="D34" s="32"/>
      <c r="E34" s="32"/>
    </row>
    <row r="35" spans="1:5" ht="18.75">
      <c r="A35" s="32"/>
      <c r="B35" s="63"/>
      <c r="C35" s="32"/>
      <c r="D35" s="32"/>
      <c r="E35" s="32"/>
    </row>
    <row r="36" spans="1:5" ht="18.75">
      <c r="A36" s="32"/>
      <c r="B36" s="62"/>
      <c r="C36" s="32"/>
      <c r="D36" s="32"/>
      <c r="E36" s="32"/>
    </row>
    <row r="37" spans="1:5" ht="18.75">
      <c r="A37" s="32"/>
      <c r="B37" s="62"/>
      <c r="C37" s="32"/>
      <c r="D37" s="32"/>
      <c r="E37" s="32"/>
    </row>
    <row r="38" spans="1:5" ht="18.75">
      <c r="A38" s="32"/>
      <c r="B38" s="64"/>
      <c r="C38" s="32"/>
      <c r="D38" s="32"/>
      <c r="E38" s="32"/>
    </row>
    <row r="39" spans="1:5" ht="18.75">
      <c r="B39" s="62"/>
    </row>
    <row r="40" spans="1:5" ht="18.75">
      <c r="B40" s="62"/>
    </row>
    <row r="41" spans="1:5" ht="18.75">
      <c r="B41" s="63"/>
    </row>
    <row r="42" spans="1:5" ht="18.75">
      <c r="B42" s="63"/>
    </row>
    <row r="43" spans="1:5" ht="18.75">
      <c r="B43" s="63"/>
    </row>
    <row r="44" spans="1:5" ht="18.75">
      <c r="B44" s="63"/>
    </row>
    <row r="45" spans="1:5" ht="18.75">
      <c r="B45" s="64"/>
    </row>
    <row r="46" spans="1:5" ht="18.75">
      <c r="B46" s="63"/>
    </row>
    <row r="47" spans="1:5" ht="18.75">
      <c r="B47" s="63"/>
    </row>
    <row r="48" spans="1:5" ht="18.75">
      <c r="B48" s="63"/>
    </row>
    <row r="49" spans="2:2" ht="18.75">
      <c r="B49" s="64"/>
    </row>
    <row r="50" spans="2:2" ht="18.75">
      <c r="B50" s="64"/>
    </row>
    <row r="51" spans="2:2" ht="18.75">
      <c r="B51" s="64"/>
    </row>
    <row r="52" spans="2:2" ht="18.75">
      <c r="B52" s="64"/>
    </row>
    <row r="53" spans="2:2" ht="18.75">
      <c r="B53" s="63"/>
    </row>
    <row r="54" spans="2:2" ht="18.75">
      <c r="B54" s="63"/>
    </row>
    <row r="55" spans="2:2" ht="18.75">
      <c r="B55" s="63"/>
    </row>
    <row r="56" spans="2:2" ht="18.75">
      <c r="B56" s="65"/>
    </row>
    <row r="57" spans="2:2" ht="18.75">
      <c r="B57" s="64"/>
    </row>
    <row r="58" spans="2:2" ht="18.75">
      <c r="B58" s="64"/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66"/>
  <sheetViews>
    <sheetView topLeftCell="A28" workbookViewId="0">
      <selection activeCell="B36" sqref="B36:C36"/>
    </sheetView>
  </sheetViews>
  <sheetFormatPr defaultColWidth="19.85546875" defaultRowHeight="27" customHeight="1"/>
  <cols>
    <col min="1" max="1" width="11.7109375" style="1" customWidth="1"/>
    <col min="2" max="2" width="34.42578125" style="1" customWidth="1"/>
    <col min="3" max="5" width="16.28515625" style="1" customWidth="1"/>
    <col min="6" max="16384" width="19.85546875" style="1"/>
  </cols>
  <sheetData>
    <row r="1" spans="1:5" ht="24" customHeight="1">
      <c r="A1" s="90" t="s">
        <v>122</v>
      </c>
      <c r="B1" s="90"/>
      <c r="C1" s="90"/>
      <c r="D1" s="90"/>
      <c r="E1" s="90"/>
    </row>
    <row r="2" spans="1:5" ht="24" customHeight="1">
      <c r="B2" s="7"/>
      <c r="C2" s="8"/>
      <c r="D2" s="4"/>
      <c r="E2" s="4"/>
    </row>
    <row r="3" spans="1:5" ht="24" customHeight="1">
      <c r="A3" s="18" t="s">
        <v>2</v>
      </c>
      <c r="B3" s="18" t="s">
        <v>3</v>
      </c>
      <c r="C3" s="16" t="s">
        <v>5</v>
      </c>
      <c r="D3" s="16" t="s">
        <v>6</v>
      </c>
      <c r="E3" s="16" t="s">
        <v>7</v>
      </c>
    </row>
    <row r="4" spans="1:5" ht="24" customHeight="1">
      <c r="A4" s="83"/>
      <c r="B4" s="72"/>
      <c r="C4" s="84"/>
      <c r="D4" s="84"/>
      <c r="E4" s="79">
        <v>24925000</v>
      </c>
    </row>
    <row r="5" spans="1:5" ht="24" customHeight="1">
      <c r="A5" s="73">
        <v>43467</v>
      </c>
      <c r="B5" s="72" t="s">
        <v>128</v>
      </c>
      <c r="C5" s="3">
        <v>1000000</v>
      </c>
      <c r="D5" s="84"/>
      <c r="E5" s="3">
        <f>E4+C5-D5</f>
        <v>25925000</v>
      </c>
    </row>
    <row r="6" spans="1:5" ht="24" customHeight="1">
      <c r="A6" s="83"/>
      <c r="B6" s="72" t="s">
        <v>84</v>
      </c>
      <c r="C6" s="3">
        <v>1000000</v>
      </c>
      <c r="D6" s="84"/>
      <c r="E6" s="3">
        <f t="shared" ref="E6:E36" si="0">E5+C6-D6</f>
        <v>26925000</v>
      </c>
    </row>
    <row r="7" spans="1:5" ht="24" customHeight="1">
      <c r="A7" s="83"/>
      <c r="B7" s="85" t="s">
        <v>129</v>
      </c>
      <c r="C7" s="3">
        <v>2400000</v>
      </c>
      <c r="D7" s="84"/>
      <c r="E7" s="3">
        <f t="shared" si="0"/>
        <v>29325000</v>
      </c>
    </row>
    <row r="8" spans="1:5" ht="24" customHeight="1">
      <c r="A8" s="73">
        <v>43468</v>
      </c>
      <c r="B8" s="22" t="s">
        <v>123</v>
      </c>
      <c r="C8" s="3"/>
      <c r="D8" s="3">
        <v>1000000</v>
      </c>
      <c r="E8" s="3">
        <f t="shared" si="0"/>
        <v>28325000</v>
      </c>
    </row>
    <row r="9" spans="1:5" ht="24" customHeight="1">
      <c r="A9" s="74"/>
      <c r="B9" s="22" t="s">
        <v>124</v>
      </c>
      <c r="C9" s="3"/>
      <c r="D9" s="3">
        <v>900000</v>
      </c>
      <c r="E9" s="3">
        <f t="shared" si="0"/>
        <v>27425000</v>
      </c>
    </row>
    <row r="10" spans="1:5" ht="24" customHeight="1">
      <c r="A10" s="74"/>
      <c r="B10" s="22" t="s">
        <v>104</v>
      </c>
      <c r="C10" s="3"/>
      <c r="D10" s="3">
        <v>90000</v>
      </c>
      <c r="E10" s="3">
        <f t="shared" si="0"/>
        <v>27335000</v>
      </c>
    </row>
    <row r="11" spans="1:5" ht="24" customHeight="1">
      <c r="A11" s="74"/>
      <c r="B11" s="22" t="s">
        <v>106</v>
      </c>
      <c r="C11" s="3"/>
      <c r="D11" s="3">
        <v>140000</v>
      </c>
      <c r="E11" s="3">
        <f t="shared" si="0"/>
        <v>27195000</v>
      </c>
    </row>
    <row r="12" spans="1:5" ht="24" customHeight="1">
      <c r="A12" s="74"/>
      <c r="B12" s="22" t="s">
        <v>20</v>
      </c>
      <c r="C12" s="3"/>
      <c r="D12" s="3">
        <v>60000</v>
      </c>
      <c r="E12" s="3">
        <f t="shared" si="0"/>
        <v>27135000</v>
      </c>
    </row>
    <row r="13" spans="1:5" ht="24" customHeight="1">
      <c r="A13" s="74"/>
      <c r="B13" s="22" t="s">
        <v>23</v>
      </c>
      <c r="C13" s="3"/>
      <c r="D13" s="3">
        <v>65000</v>
      </c>
      <c r="E13" s="3">
        <f t="shared" si="0"/>
        <v>27070000</v>
      </c>
    </row>
    <row r="14" spans="1:5" ht="24" customHeight="1">
      <c r="A14" s="74"/>
      <c r="B14" s="22" t="s">
        <v>125</v>
      </c>
      <c r="C14" s="3"/>
      <c r="D14" s="3">
        <v>103000</v>
      </c>
      <c r="E14" s="3">
        <f t="shared" si="0"/>
        <v>26967000</v>
      </c>
    </row>
    <row r="15" spans="1:5" ht="24" customHeight="1">
      <c r="A15" s="74"/>
      <c r="B15" s="22" t="s">
        <v>126</v>
      </c>
      <c r="C15" s="3"/>
      <c r="D15" s="3">
        <v>80000</v>
      </c>
      <c r="E15" s="3">
        <f t="shared" si="0"/>
        <v>26887000</v>
      </c>
    </row>
    <row r="16" spans="1:5" ht="24" customHeight="1">
      <c r="A16" s="74"/>
      <c r="B16" s="22" t="s">
        <v>105</v>
      </c>
      <c r="C16" s="3"/>
      <c r="D16" s="3">
        <v>350000</v>
      </c>
      <c r="E16" s="3">
        <f t="shared" si="0"/>
        <v>26537000</v>
      </c>
    </row>
    <row r="17" spans="1:7" ht="24" customHeight="1">
      <c r="A17" s="74"/>
      <c r="B17" s="22" t="s">
        <v>79</v>
      </c>
      <c r="C17" s="3"/>
      <c r="D17" s="3">
        <v>20000</v>
      </c>
      <c r="E17" s="3">
        <f t="shared" si="0"/>
        <v>26517000</v>
      </c>
      <c r="G17" s="4"/>
    </row>
    <row r="18" spans="1:7" ht="24" customHeight="1">
      <c r="A18" s="74">
        <v>43470</v>
      </c>
      <c r="B18" s="22" t="s">
        <v>105</v>
      </c>
      <c r="C18" s="3"/>
      <c r="D18" s="3">
        <v>350000</v>
      </c>
      <c r="E18" s="3">
        <f t="shared" si="0"/>
        <v>26167000</v>
      </c>
      <c r="G18" s="4"/>
    </row>
    <row r="19" spans="1:7" ht="24" customHeight="1">
      <c r="A19" s="74"/>
      <c r="B19" s="22" t="s">
        <v>79</v>
      </c>
      <c r="C19" s="3"/>
      <c r="D19" s="3">
        <v>20000</v>
      </c>
      <c r="E19" s="3">
        <f t="shared" si="0"/>
        <v>26147000</v>
      </c>
      <c r="G19" s="4"/>
    </row>
    <row r="20" spans="1:7" ht="24" customHeight="1">
      <c r="A20" s="74">
        <v>43473</v>
      </c>
      <c r="B20" s="22" t="s">
        <v>105</v>
      </c>
      <c r="C20" s="3"/>
      <c r="D20" s="3">
        <v>350000</v>
      </c>
      <c r="E20" s="3">
        <f t="shared" si="0"/>
        <v>25797000</v>
      </c>
      <c r="G20" s="4"/>
    </row>
    <row r="21" spans="1:7" ht="24" customHeight="1">
      <c r="A21" s="74"/>
      <c r="B21" s="22" t="s">
        <v>79</v>
      </c>
      <c r="C21" s="3"/>
      <c r="D21" s="3">
        <v>20000</v>
      </c>
      <c r="E21" s="3">
        <f t="shared" si="0"/>
        <v>25777000</v>
      </c>
      <c r="G21" s="4"/>
    </row>
    <row r="22" spans="1:7" ht="24" customHeight="1">
      <c r="A22" s="74">
        <v>43475</v>
      </c>
      <c r="B22" s="22" t="s">
        <v>105</v>
      </c>
      <c r="C22" s="3"/>
      <c r="D22" s="3">
        <v>350000</v>
      </c>
      <c r="E22" s="3">
        <f t="shared" si="0"/>
        <v>25427000</v>
      </c>
      <c r="G22" s="4"/>
    </row>
    <row r="23" spans="1:7" ht="24" customHeight="1">
      <c r="A23" s="74"/>
      <c r="B23" s="22" t="s">
        <v>79</v>
      </c>
      <c r="C23" s="3"/>
      <c r="D23" s="3">
        <v>20000</v>
      </c>
      <c r="E23" s="3">
        <f t="shared" si="0"/>
        <v>25407000</v>
      </c>
      <c r="G23" s="4"/>
    </row>
    <row r="24" spans="1:7" ht="24" customHeight="1">
      <c r="A24" s="74">
        <v>43480</v>
      </c>
      <c r="B24" s="22" t="s">
        <v>105</v>
      </c>
      <c r="C24" s="3"/>
      <c r="D24" s="3">
        <v>350000</v>
      </c>
      <c r="E24" s="3">
        <f t="shared" si="0"/>
        <v>25057000</v>
      </c>
      <c r="G24" s="4"/>
    </row>
    <row r="25" spans="1:7" ht="24" customHeight="1">
      <c r="A25" s="74"/>
      <c r="B25" s="22" t="s">
        <v>79</v>
      </c>
      <c r="C25" s="3"/>
      <c r="D25" s="3">
        <v>20000</v>
      </c>
      <c r="E25" s="3">
        <f t="shared" si="0"/>
        <v>25037000</v>
      </c>
      <c r="G25" s="4"/>
    </row>
    <row r="26" spans="1:7" ht="24" customHeight="1">
      <c r="A26" s="74">
        <v>43482</v>
      </c>
      <c r="B26" s="22" t="s">
        <v>105</v>
      </c>
      <c r="C26" s="3"/>
      <c r="D26" s="3">
        <v>350000</v>
      </c>
      <c r="E26" s="3">
        <f t="shared" si="0"/>
        <v>24687000</v>
      </c>
      <c r="G26" s="4"/>
    </row>
    <row r="27" spans="1:7" ht="24" customHeight="1">
      <c r="A27" s="74"/>
      <c r="B27" s="22" t="s">
        <v>79</v>
      </c>
      <c r="C27" s="3"/>
      <c r="D27" s="3">
        <v>20000</v>
      </c>
      <c r="E27" s="3">
        <f t="shared" si="0"/>
        <v>24667000</v>
      </c>
      <c r="G27" s="4"/>
    </row>
    <row r="28" spans="1:7" ht="24" customHeight="1">
      <c r="A28" s="74">
        <v>43487</v>
      </c>
      <c r="B28" s="22" t="s">
        <v>105</v>
      </c>
      <c r="C28" s="3"/>
      <c r="D28" s="3">
        <v>350000</v>
      </c>
      <c r="E28" s="3">
        <f t="shared" si="0"/>
        <v>24317000</v>
      </c>
      <c r="G28" s="4"/>
    </row>
    <row r="29" spans="1:7" ht="24" customHeight="1">
      <c r="A29" s="74"/>
      <c r="B29" s="22" t="s">
        <v>79</v>
      </c>
      <c r="C29" s="3"/>
      <c r="D29" s="3">
        <v>20000</v>
      </c>
      <c r="E29" s="3">
        <f t="shared" si="0"/>
        <v>24297000</v>
      </c>
      <c r="G29" s="4"/>
    </row>
    <row r="30" spans="1:7" ht="24" customHeight="1">
      <c r="A30" s="74">
        <v>43489</v>
      </c>
      <c r="B30" s="22" t="s">
        <v>105</v>
      </c>
      <c r="C30" s="3"/>
      <c r="D30" s="3">
        <v>350000</v>
      </c>
      <c r="E30" s="3">
        <f t="shared" si="0"/>
        <v>23947000</v>
      </c>
      <c r="G30" s="4"/>
    </row>
    <row r="31" spans="1:7" ht="24" customHeight="1">
      <c r="A31" s="74"/>
      <c r="B31" s="22" t="s">
        <v>79</v>
      </c>
      <c r="C31" s="3"/>
      <c r="D31" s="3">
        <v>20000</v>
      </c>
      <c r="E31" s="3">
        <f t="shared" si="0"/>
        <v>23927000</v>
      </c>
      <c r="G31" s="4"/>
    </row>
    <row r="32" spans="1:7" ht="24" customHeight="1">
      <c r="A32" s="74">
        <v>43494</v>
      </c>
      <c r="B32" s="22" t="s">
        <v>105</v>
      </c>
      <c r="C32" s="3"/>
      <c r="D32" s="3">
        <v>350000</v>
      </c>
      <c r="E32" s="3">
        <f t="shared" si="0"/>
        <v>23577000</v>
      </c>
      <c r="G32" s="4"/>
    </row>
    <row r="33" spans="1:9" ht="24" customHeight="1">
      <c r="A33" s="74"/>
      <c r="B33" s="22" t="s">
        <v>79</v>
      </c>
      <c r="C33" s="3"/>
      <c r="D33" s="3">
        <v>20000</v>
      </c>
      <c r="E33" s="3">
        <f t="shared" si="0"/>
        <v>23557000</v>
      </c>
      <c r="G33" s="4"/>
      <c r="I33" s="1" t="s">
        <v>127</v>
      </c>
    </row>
    <row r="34" spans="1:9" ht="24" customHeight="1">
      <c r="A34" s="74">
        <v>43496</v>
      </c>
      <c r="B34" s="22" t="s">
        <v>105</v>
      </c>
      <c r="C34" s="3"/>
      <c r="D34" s="3">
        <v>350000</v>
      </c>
      <c r="E34" s="3">
        <f t="shared" si="0"/>
        <v>23207000</v>
      </c>
      <c r="G34" s="4"/>
    </row>
    <row r="35" spans="1:9" ht="24" customHeight="1">
      <c r="A35" s="74"/>
      <c r="B35" s="22" t="s">
        <v>79</v>
      </c>
      <c r="C35" s="3"/>
      <c r="D35" s="3">
        <v>20000</v>
      </c>
      <c r="E35" s="3">
        <f t="shared" si="0"/>
        <v>23187000</v>
      </c>
      <c r="G35" s="4"/>
    </row>
    <row r="36" spans="1:9" ht="24" customHeight="1">
      <c r="A36" s="80"/>
      <c r="B36" s="72" t="s">
        <v>84</v>
      </c>
      <c r="C36" s="81">
        <v>800000</v>
      </c>
      <c r="D36" s="81"/>
      <c r="E36" s="3">
        <f t="shared" si="0"/>
        <v>23987000</v>
      </c>
      <c r="G36" s="4"/>
    </row>
    <row r="37" spans="1:9" ht="24" customHeight="1">
      <c r="A37" s="75"/>
      <c r="B37" s="50" t="s">
        <v>0</v>
      </c>
      <c r="C37" s="51">
        <f>SUM(C5:C36)</f>
        <v>5200000</v>
      </c>
      <c r="D37" s="52">
        <f>SUM(D5:D36)</f>
        <v>6138000</v>
      </c>
      <c r="E37" s="79">
        <f>E4+C37-D37</f>
        <v>23987000</v>
      </c>
      <c r="F37" s="4"/>
    </row>
    <row r="38" spans="1:9" ht="18.75">
      <c r="A38" s="32"/>
      <c r="B38" s="33"/>
      <c r="C38" s="34"/>
      <c r="D38" s="32"/>
      <c r="E38" s="32"/>
    </row>
    <row r="39" spans="1:9" ht="18.75">
      <c r="A39" s="32"/>
      <c r="B39" s="61"/>
      <c r="C39" s="32"/>
      <c r="D39" s="32"/>
      <c r="E39" s="32"/>
    </row>
    <row r="40" spans="1:9" ht="18.75">
      <c r="A40" s="32"/>
      <c r="B40" s="62"/>
      <c r="C40" s="32"/>
      <c r="D40" s="32"/>
      <c r="E40" s="32"/>
    </row>
    <row r="41" spans="1:9" ht="18.75">
      <c r="A41" s="32"/>
      <c r="B41" s="63"/>
      <c r="C41" s="32"/>
      <c r="D41" s="32"/>
      <c r="E41" s="32"/>
    </row>
    <row r="42" spans="1:9" ht="18.75">
      <c r="A42" s="32"/>
      <c r="B42" s="62"/>
      <c r="C42" s="32"/>
      <c r="D42" s="32"/>
      <c r="E42" s="32"/>
    </row>
    <row r="43" spans="1:9" ht="18.75">
      <c r="A43" s="32"/>
      <c r="B43" s="63"/>
      <c r="C43" s="32"/>
      <c r="D43" s="32"/>
      <c r="E43" s="32"/>
    </row>
    <row r="44" spans="1:9" ht="18.75">
      <c r="A44" s="32"/>
      <c r="B44" s="62"/>
      <c r="C44" s="32"/>
      <c r="D44" s="32"/>
      <c r="E44" s="32"/>
    </row>
    <row r="45" spans="1:9" ht="18.75">
      <c r="A45" s="32"/>
      <c r="B45" s="62"/>
      <c r="C45" s="32"/>
      <c r="D45" s="32"/>
      <c r="E45" s="32"/>
    </row>
    <row r="46" spans="1:9" ht="18.75">
      <c r="A46" s="32"/>
      <c r="B46" s="64"/>
      <c r="C46" s="32"/>
      <c r="D46" s="32"/>
      <c r="E46" s="32"/>
    </row>
    <row r="47" spans="1:9" ht="18.75">
      <c r="B47" s="62"/>
    </row>
    <row r="48" spans="1:9" ht="18.75">
      <c r="B48" s="62"/>
    </row>
    <row r="49" spans="2:2" ht="18.75">
      <c r="B49" s="63"/>
    </row>
    <row r="50" spans="2:2" ht="18.75">
      <c r="B50" s="63"/>
    </row>
    <row r="51" spans="2:2" ht="18.75">
      <c r="B51" s="63"/>
    </row>
    <row r="52" spans="2:2" ht="18.75">
      <c r="B52" s="63"/>
    </row>
    <row r="53" spans="2:2" ht="18.75">
      <c r="B53" s="64"/>
    </row>
    <row r="54" spans="2:2" ht="18.75">
      <c r="B54" s="63"/>
    </row>
    <row r="55" spans="2:2" ht="18.75">
      <c r="B55" s="63"/>
    </row>
    <row r="56" spans="2:2" ht="18.75">
      <c r="B56" s="63"/>
    </row>
    <row r="57" spans="2:2" ht="18.75">
      <c r="B57" s="64"/>
    </row>
    <row r="58" spans="2:2" ht="18.75">
      <c r="B58" s="64"/>
    </row>
    <row r="59" spans="2:2" ht="18.75">
      <c r="B59" s="64"/>
    </row>
    <row r="60" spans="2:2" ht="18.75">
      <c r="B60" s="64"/>
    </row>
    <row r="61" spans="2:2" ht="18.75">
      <c r="B61" s="63"/>
    </row>
    <row r="62" spans="2:2" ht="18.75">
      <c r="B62" s="63"/>
    </row>
    <row r="63" spans="2:2" ht="18.75">
      <c r="B63" s="63"/>
    </row>
    <row r="64" spans="2:2" ht="18.75">
      <c r="B64" s="65"/>
    </row>
    <row r="65" spans="2:2" ht="18.75">
      <c r="B65" s="64"/>
    </row>
    <row r="66" spans="2:2" ht="18.75">
      <c r="B66" s="64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49"/>
  <sheetViews>
    <sheetView topLeftCell="A13" workbookViewId="0">
      <selection activeCell="E10" sqref="E10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90" t="s">
        <v>133</v>
      </c>
      <c r="B1" s="90"/>
      <c r="C1" s="90"/>
      <c r="D1" s="90"/>
      <c r="E1" s="90"/>
    </row>
    <row r="2" spans="1:7" ht="18.75">
      <c r="B2" s="7"/>
      <c r="C2" s="8"/>
      <c r="D2" s="4"/>
      <c r="E2" s="4"/>
    </row>
    <row r="3" spans="1:7" ht="24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4" customHeight="1">
      <c r="A4" s="18"/>
      <c r="B4" s="69"/>
      <c r="C4" s="16"/>
      <c r="D4" s="16"/>
      <c r="E4" s="70">
        <v>23987000</v>
      </c>
    </row>
    <row r="5" spans="1:7" ht="24" customHeight="1">
      <c r="A5" s="73">
        <v>43500</v>
      </c>
      <c r="B5" s="86" t="s">
        <v>128</v>
      </c>
      <c r="C5" s="59">
        <v>1000000</v>
      </c>
      <c r="D5" s="59"/>
      <c r="E5" s="59">
        <f>E4+C5-D5</f>
        <v>24987000</v>
      </c>
    </row>
    <row r="6" spans="1:7" ht="24" customHeight="1">
      <c r="A6" s="73">
        <v>43511</v>
      </c>
      <c r="B6" s="77" t="s">
        <v>136</v>
      </c>
      <c r="C6" s="59">
        <v>1000000</v>
      </c>
      <c r="D6" s="59"/>
      <c r="E6" s="59">
        <f t="shared" ref="E6:E19" si="0">E5+C6-D6</f>
        <v>25987000</v>
      </c>
    </row>
    <row r="7" spans="1:7" ht="24" customHeight="1">
      <c r="A7" s="73">
        <v>43515</v>
      </c>
      <c r="B7" s="22" t="s">
        <v>134</v>
      </c>
      <c r="C7" s="3"/>
      <c r="D7" s="3">
        <v>250000</v>
      </c>
      <c r="E7" s="59">
        <f t="shared" si="0"/>
        <v>25737000</v>
      </c>
    </row>
    <row r="8" spans="1:7" ht="24" customHeight="1">
      <c r="A8" s="74"/>
      <c r="B8" s="22" t="s">
        <v>135</v>
      </c>
      <c r="C8" s="3"/>
      <c r="D8" s="3">
        <v>270000</v>
      </c>
      <c r="E8" s="59">
        <f t="shared" si="0"/>
        <v>25467000</v>
      </c>
    </row>
    <row r="9" spans="1:7" ht="24" customHeight="1">
      <c r="A9" s="74"/>
      <c r="B9" s="22" t="s">
        <v>104</v>
      </c>
      <c r="C9" s="3"/>
      <c r="D9" s="3">
        <v>50000</v>
      </c>
      <c r="E9" s="59">
        <f t="shared" si="0"/>
        <v>25417000</v>
      </c>
    </row>
    <row r="10" spans="1:7" ht="24" customHeight="1">
      <c r="A10" s="74"/>
      <c r="B10" s="22" t="s">
        <v>106</v>
      </c>
      <c r="C10" s="3"/>
      <c r="D10" s="3">
        <v>90000</v>
      </c>
      <c r="E10" s="59">
        <f t="shared" si="0"/>
        <v>25327000</v>
      </c>
    </row>
    <row r="11" spans="1:7" ht="24" customHeight="1">
      <c r="A11" s="74"/>
      <c r="B11" s="22" t="s">
        <v>20</v>
      </c>
      <c r="C11" s="3"/>
      <c r="D11" s="3">
        <v>40000</v>
      </c>
      <c r="E11" s="59">
        <f t="shared" si="0"/>
        <v>25287000</v>
      </c>
    </row>
    <row r="12" spans="1:7" ht="24" customHeight="1">
      <c r="A12" s="74"/>
      <c r="B12" s="22" t="s">
        <v>23</v>
      </c>
      <c r="C12" s="3"/>
      <c r="D12" s="3">
        <v>65000</v>
      </c>
      <c r="E12" s="59">
        <f t="shared" si="0"/>
        <v>25222000</v>
      </c>
    </row>
    <row r="13" spans="1:7" ht="24" customHeight="1">
      <c r="A13" s="74"/>
      <c r="B13" s="22" t="s">
        <v>30</v>
      </c>
      <c r="C13" s="3"/>
      <c r="D13" s="3">
        <v>20000</v>
      </c>
      <c r="E13" s="59">
        <f t="shared" si="0"/>
        <v>25202000</v>
      </c>
    </row>
    <row r="14" spans="1:7" ht="24" customHeight="1">
      <c r="A14" s="74"/>
      <c r="B14" s="22" t="s">
        <v>105</v>
      </c>
      <c r="C14" s="3"/>
      <c r="D14" s="3">
        <v>350000</v>
      </c>
      <c r="E14" s="59">
        <f t="shared" si="0"/>
        <v>24852000</v>
      </c>
    </row>
    <row r="15" spans="1:7" ht="24" customHeight="1">
      <c r="A15" s="74"/>
      <c r="B15" s="22" t="s">
        <v>79</v>
      </c>
      <c r="C15" s="3"/>
      <c r="D15" s="3">
        <v>20000</v>
      </c>
      <c r="E15" s="59">
        <f t="shared" si="0"/>
        <v>24832000</v>
      </c>
      <c r="G15" s="4"/>
    </row>
    <row r="16" spans="1:7" ht="24" customHeight="1">
      <c r="A16" s="74">
        <v>43517</v>
      </c>
      <c r="B16" s="22" t="s">
        <v>105</v>
      </c>
      <c r="C16" s="3"/>
      <c r="D16" s="3">
        <v>350000</v>
      </c>
      <c r="E16" s="59">
        <f t="shared" si="0"/>
        <v>24482000</v>
      </c>
      <c r="G16" s="4"/>
    </row>
    <row r="17" spans="1:7" ht="24" customHeight="1">
      <c r="A17" s="74"/>
      <c r="B17" s="22" t="s">
        <v>79</v>
      </c>
      <c r="C17" s="3"/>
      <c r="D17" s="3">
        <v>20000</v>
      </c>
      <c r="E17" s="59">
        <f t="shared" si="0"/>
        <v>24462000</v>
      </c>
      <c r="G17" s="4"/>
    </row>
    <row r="18" spans="1:7" ht="24" customHeight="1">
      <c r="A18" s="74">
        <v>43522</v>
      </c>
      <c r="B18" s="22" t="s">
        <v>105</v>
      </c>
      <c r="C18" s="3"/>
      <c r="D18" s="3">
        <v>350000</v>
      </c>
      <c r="E18" s="59">
        <f t="shared" si="0"/>
        <v>24112000</v>
      </c>
      <c r="G18" s="4"/>
    </row>
    <row r="19" spans="1:7" ht="24" customHeight="1">
      <c r="A19" s="74"/>
      <c r="B19" s="22" t="s">
        <v>79</v>
      </c>
      <c r="C19" s="3"/>
      <c r="D19" s="3">
        <v>20000</v>
      </c>
      <c r="E19" s="59">
        <f t="shared" si="0"/>
        <v>24092000</v>
      </c>
      <c r="G19" s="4"/>
    </row>
    <row r="20" spans="1:7" ht="24" customHeight="1">
      <c r="A20" s="75"/>
      <c r="B20" s="50" t="s">
        <v>0</v>
      </c>
      <c r="C20" s="51">
        <f>SUM(C5:C19)</f>
        <v>2000000</v>
      </c>
      <c r="D20" s="52">
        <f>SUM(D5:D19)</f>
        <v>1895000</v>
      </c>
      <c r="E20" s="53">
        <f>E4+C20-D20</f>
        <v>24092000</v>
      </c>
      <c r="F20" s="4"/>
    </row>
    <row r="21" spans="1:7" ht="18.75">
      <c r="A21" s="32"/>
      <c r="B21" s="33"/>
      <c r="C21" s="34"/>
      <c r="D21" s="32"/>
      <c r="E21" s="32"/>
    </row>
    <row r="22" spans="1:7" ht="18.75">
      <c r="A22" s="32"/>
      <c r="B22" s="61"/>
      <c r="C22" s="32"/>
      <c r="D22" s="32"/>
      <c r="E22" s="32"/>
    </row>
    <row r="23" spans="1:7" ht="18.75">
      <c r="A23" s="32"/>
      <c r="B23" s="62"/>
      <c r="C23" s="32"/>
      <c r="D23" s="32"/>
      <c r="E23" s="32"/>
    </row>
    <row r="24" spans="1:7" ht="18.75">
      <c r="A24" s="32"/>
      <c r="B24" s="63"/>
      <c r="C24" s="32"/>
      <c r="D24" s="32"/>
      <c r="E24" s="32"/>
    </row>
    <row r="25" spans="1:7" ht="18.75">
      <c r="A25" s="32"/>
      <c r="B25" s="62"/>
      <c r="C25" s="32"/>
      <c r="D25" s="32"/>
      <c r="E25" s="32"/>
    </row>
    <row r="26" spans="1:7" ht="18.75">
      <c r="A26" s="32"/>
      <c r="B26" s="63"/>
      <c r="C26" s="32"/>
      <c r="D26" s="32"/>
      <c r="E26" s="32"/>
    </row>
    <row r="27" spans="1:7" ht="18.75">
      <c r="A27" s="32"/>
      <c r="B27" s="62"/>
      <c r="C27" s="32"/>
      <c r="D27" s="32"/>
      <c r="E27" s="32"/>
    </row>
    <row r="28" spans="1:7" ht="18.75">
      <c r="A28" s="32"/>
      <c r="B28" s="62"/>
      <c r="C28" s="32"/>
      <c r="D28" s="32"/>
      <c r="E28" s="32"/>
    </row>
    <row r="29" spans="1:7" ht="18.75">
      <c r="A29" s="32"/>
      <c r="B29" s="64"/>
      <c r="C29" s="32"/>
      <c r="D29" s="32"/>
      <c r="E29" s="32"/>
    </row>
    <row r="30" spans="1:7" ht="18.75">
      <c r="B30" s="62"/>
    </row>
    <row r="31" spans="1:7" ht="18.75">
      <c r="B31" s="62"/>
    </row>
    <row r="32" spans="1:7" ht="18.75">
      <c r="B32" s="63"/>
    </row>
    <row r="33" spans="2:2" ht="18.75">
      <c r="B33" s="63"/>
    </row>
    <row r="34" spans="2:2" ht="18.75">
      <c r="B34" s="63"/>
    </row>
    <row r="35" spans="2:2" ht="18.75">
      <c r="B35" s="63"/>
    </row>
    <row r="36" spans="2:2" ht="18.75">
      <c r="B36" s="64"/>
    </row>
    <row r="37" spans="2:2" ht="18.75">
      <c r="B37" s="63"/>
    </row>
    <row r="38" spans="2:2" ht="18.75">
      <c r="B38" s="63"/>
    </row>
    <row r="39" spans="2:2" ht="18.75">
      <c r="B39" s="63"/>
    </row>
    <row r="40" spans="2:2" ht="18.75">
      <c r="B40" s="64"/>
    </row>
    <row r="41" spans="2:2" ht="18.75">
      <c r="B41" s="64"/>
    </row>
    <row r="42" spans="2:2" ht="18.75">
      <c r="B42" s="64"/>
    </row>
    <row r="43" spans="2:2" ht="18.75">
      <c r="B43" s="64"/>
    </row>
    <row r="44" spans="2:2" ht="18.75">
      <c r="B44" s="63"/>
    </row>
    <row r="45" spans="2:2" ht="18.75">
      <c r="B45" s="63"/>
    </row>
    <row r="46" spans="2:2" ht="18.75">
      <c r="B46" s="63"/>
    </row>
    <row r="47" spans="2:2" ht="18.75">
      <c r="B47" s="65"/>
    </row>
    <row r="48" spans="2:2" ht="18.75">
      <c r="B48" s="64"/>
    </row>
    <row r="49" spans="2:2" ht="18.75">
      <c r="B49" s="64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G7" sqref="G7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90" t="s">
        <v>137</v>
      </c>
      <c r="B1" s="90"/>
      <c r="C1" s="90"/>
      <c r="D1" s="90"/>
      <c r="E1" s="90"/>
    </row>
    <row r="2" spans="1:7" ht="18.75">
      <c r="B2" s="7"/>
      <c r="C2" s="8"/>
      <c r="D2" s="4"/>
      <c r="E2" s="4"/>
    </row>
    <row r="3" spans="1:7" ht="24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4" customHeight="1">
      <c r="A4" s="18"/>
      <c r="B4" s="69"/>
      <c r="C4" s="16"/>
      <c r="D4" s="16"/>
      <c r="E4" s="70">
        <v>24092000</v>
      </c>
      <c r="G4" s="4"/>
    </row>
    <row r="5" spans="1:7" ht="24" customHeight="1">
      <c r="A5" s="74">
        <v>43525</v>
      </c>
      <c r="B5" s="72" t="s">
        <v>84</v>
      </c>
      <c r="C5" s="59">
        <v>700000</v>
      </c>
      <c r="D5" s="59"/>
      <c r="E5" s="59">
        <f>E4+C5-D5</f>
        <v>24792000</v>
      </c>
      <c r="G5" s="4"/>
    </row>
    <row r="6" spans="1:7" ht="24" customHeight="1">
      <c r="A6" s="74">
        <v>43527</v>
      </c>
      <c r="B6" s="86" t="s">
        <v>128</v>
      </c>
      <c r="C6" s="59">
        <v>1000000</v>
      </c>
      <c r="D6" s="59"/>
      <c r="E6" s="59">
        <f t="shared" ref="E6:E11" si="0">E5+C6-D6</f>
        <v>25792000</v>
      </c>
      <c r="G6" s="4"/>
    </row>
    <row r="7" spans="1:7" ht="24" customHeight="1">
      <c r="A7" s="74">
        <v>43552</v>
      </c>
      <c r="B7" s="22" t="s">
        <v>140</v>
      </c>
      <c r="C7" s="59"/>
      <c r="D7" s="59">
        <v>700000</v>
      </c>
      <c r="E7" s="59">
        <f t="shared" si="0"/>
        <v>25092000</v>
      </c>
      <c r="G7" s="4"/>
    </row>
    <row r="8" spans="1:7" ht="24" customHeight="1">
      <c r="B8" s="22" t="s">
        <v>138</v>
      </c>
      <c r="C8" s="3"/>
      <c r="D8" s="3">
        <v>75000</v>
      </c>
      <c r="E8" s="59">
        <f t="shared" si="0"/>
        <v>25017000</v>
      </c>
    </row>
    <row r="9" spans="1:7" ht="24" customHeight="1">
      <c r="A9" s="74"/>
      <c r="B9" s="22" t="s">
        <v>139</v>
      </c>
      <c r="C9" s="3"/>
      <c r="D9" s="3">
        <v>72000</v>
      </c>
      <c r="E9" s="59">
        <f t="shared" si="0"/>
        <v>24945000</v>
      </c>
    </row>
    <row r="10" spans="1:7" ht="24" customHeight="1">
      <c r="A10" s="74"/>
      <c r="B10" s="22" t="s">
        <v>105</v>
      </c>
      <c r="C10" s="3"/>
      <c r="D10" s="3">
        <v>332000</v>
      </c>
      <c r="E10" s="59">
        <f t="shared" si="0"/>
        <v>24613000</v>
      </c>
      <c r="G10" s="4"/>
    </row>
    <row r="11" spans="1:7" ht="24" customHeight="1">
      <c r="A11" s="74"/>
      <c r="B11" s="22" t="s">
        <v>79</v>
      </c>
      <c r="C11" s="3"/>
      <c r="D11" s="3">
        <v>20000</v>
      </c>
      <c r="E11" s="59">
        <f t="shared" si="0"/>
        <v>24593000</v>
      </c>
      <c r="G11" s="4"/>
    </row>
    <row r="12" spans="1:7" ht="24" customHeight="1">
      <c r="A12" s="80">
        <v>43553</v>
      </c>
      <c r="B12" s="72" t="s">
        <v>84</v>
      </c>
      <c r="C12" s="81">
        <v>800000</v>
      </c>
      <c r="D12" s="81"/>
      <c r="E12" s="43"/>
      <c r="G12" s="4"/>
    </row>
    <row r="13" spans="1:7" ht="24" customHeight="1">
      <c r="A13" s="75"/>
      <c r="B13" s="50" t="s">
        <v>0</v>
      </c>
      <c r="C13" s="51">
        <f>SUM(C5:C12)</f>
        <v>2500000</v>
      </c>
      <c r="D13" s="52">
        <f>SUM(D5:D12)</f>
        <v>1199000</v>
      </c>
      <c r="E13" s="53">
        <f>E4+C13-D13</f>
        <v>25393000</v>
      </c>
      <c r="F13" s="4"/>
    </row>
    <row r="14" spans="1:7" ht="18.75">
      <c r="A14" s="32"/>
      <c r="B14" s="33"/>
      <c r="C14" s="34"/>
      <c r="D14" s="32"/>
      <c r="E14" s="32"/>
    </row>
    <row r="15" spans="1:7" ht="18.75">
      <c r="A15" s="32"/>
      <c r="B15" s="61"/>
      <c r="C15" s="32"/>
      <c r="D15" s="32"/>
      <c r="E15" s="32"/>
    </row>
    <row r="16" spans="1:7" ht="18.75">
      <c r="A16" s="32"/>
      <c r="B16" s="62"/>
      <c r="C16" s="32"/>
      <c r="D16" s="32"/>
      <c r="E16" s="32"/>
    </row>
    <row r="17" spans="1:5" ht="18.75">
      <c r="A17" s="32"/>
      <c r="B17" s="63"/>
      <c r="C17" s="32"/>
      <c r="D17" s="32"/>
      <c r="E17" s="32"/>
    </row>
    <row r="18" spans="1:5" ht="18.75">
      <c r="A18" s="32"/>
      <c r="B18" s="62"/>
      <c r="C18" s="32"/>
      <c r="D18" s="32"/>
      <c r="E18" s="32"/>
    </row>
    <row r="19" spans="1:5" ht="18.75">
      <c r="A19" s="32"/>
      <c r="B19" s="63"/>
      <c r="C19" s="32"/>
      <c r="D19" s="32"/>
      <c r="E19" s="32"/>
    </row>
    <row r="20" spans="1:5" ht="18.75">
      <c r="A20" s="32"/>
      <c r="B20" s="62"/>
      <c r="C20" s="32"/>
      <c r="D20" s="32"/>
      <c r="E20" s="32"/>
    </row>
    <row r="21" spans="1:5" ht="18.75">
      <c r="A21" s="32"/>
      <c r="B21" s="62"/>
      <c r="C21" s="32"/>
      <c r="D21" s="32"/>
      <c r="E21" s="32"/>
    </row>
    <row r="22" spans="1:5" ht="18.75">
      <c r="A22" s="32"/>
      <c r="B22" s="64"/>
      <c r="C22" s="32"/>
      <c r="D22" s="32"/>
      <c r="E22" s="32"/>
    </row>
    <row r="23" spans="1:5" ht="18.75">
      <c r="B23" s="62"/>
    </row>
    <row r="24" spans="1:5" ht="18.75">
      <c r="B24" s="62"/>
    </row>
    <row r="25" spans="1:5" ht="18.75">
      <c r="B25" s="63"/>
    </row>
    <row r="26" spans="1:5" ht="18.75">
      <c r="B26" s="63"/>
    </row>
    <row r="27" spans="1:5" ht="18.75">
      <c r="B27" s="63"/>
    </row>
    <row r="28" spans="1:5" ht="18.75">
      <c r="B28" s="63"/>
    </row>
    <row r="29" spans="1:5" ht="18.75">
      <c r="B29" s="64"/>
    </row>
    <row r="30" spans="1:5" ht="18.75">
      <c r="B30" s="63"/>
    </row>
    <row r="31" spans="1:5" ht="18.75">
      <c r="B31" s="63"/>
    </row>
    <row r="32" spans="1:5" ht="18.75">
      <c r="B32" s="63"/>
    </row>
    <row r="33" spans="2:2" ht="18.75">
      <c r="B33" s="64"/>
    </row>
    <row r="34" spans="2:2" ht="18.75">
      <c r="B34" s="64"/>
    </row>
    <row r="35" spans="2:2" ht="18.75">
      <c r="B35" s="64"/>
    </row>
    <row r="36" spans="2:2" ht="18.75">
      <c r="B36" s="64"/>
    </row>
    <row r="37" spans="2:2" ht="18.75">
      <c r="B37" s="63"/>
    </row>
    <row r="38" spans="2:2" ht="18.75">
      <c r="B38" s="63"/>
    </row>
    <row r="39" spans="2:2" ht="18.75">
      <c r="B39" s="63"/>
    </row>
    <row r="40" spans="2:2" ht="18.75">
      <c r="B40" s="65"/>
    </row>
    <row r="41" spans="2:2" ht="18.75">
      <c r="B41" s="64"/>
    </row>
    <row r="42" spans="2:2" ht="18.75">
      <c r="B42" s="64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62"/>
  <sheetViews>
    <sheetView tabSelected="1" workbookViewId="0">
      <selection activeCell="E5" sqref="E5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90" t="s">
        <v>145</v>
      </c>
      <c r="B1" s="90"/>
      <c r="C1" s="90"/>
      <c r="D1" s="90"/>
      <c r="E1" s="90"/>
    </row>
    <row r="2" spans="1:7" ht="18.75">
      <c r="B2" s="7"/>
      <c r="C2" s="8"/>
      <c r="D2" s="4"/>
      <c r="E2" s="4"/>
    </row>
    <row r="3" spans="1:7" ht="24" customHeight="1">
      <c r="A3" s="9" t="s">
        <v>2</v>
      </c>
      <c r="B3" s="9" t="s">
        <v>3</v>
      </c>
      <c r="C3" s="10" t="s">
        <v>5</v>
      </c>
      <c r="D3" s="10" t="s">
        <v>6</v>
      </c>
      <c r="E3" s="10" t="s">
        <v>7</v>
      </c>
    </row>
    <row r="4" spans="1:7" ht="24" customHeight="1">
      <c r="A4" s="18"/>
      <c r="B4" s="69"/>
      <c r="C4" s="16"/>
      <c r="D4" s="16"/>
      <c r="E4" s="70">
        <v>25393000</v>
      </c>
    </row>
    <row r="5" spans="1:7" ht="24" customHeight="1">
      <c r="A5" s="73">
        <v>43556</v>
      </c>
      <c r="B5" s="86" t="s">
        <v>128</v>
      </c>
      <c r="C5" s="59">
        <v>1000000</v>
      </c>
      <c r="D5" s="78"/>
      <c r="E5" s="59">
        <f>E4+C5-D5</f>
        <v>26393000</v>
      </c>
    </row>
    <row r="6" spans="1:7" ht="24" customHeight="1">
      <c r="A6" s="73">
        <v>43557</v>
      </c>
      <c r="B6" s="22" t="s">
        <v>115</v>
      </c>
      <c r="C6" s="3"/>
      <c r="D6" s="3">
        <v>875000</v>
      </c>
      <c r="E6" s="59">
        <f t="shared" ref="E6:E32" si="0">E5+C6-D6</f>
        <v>25518000</v>
      </c>
    </row>
    <row r="7" spans="1:7" ht="24" customHeight="1">
      <c r="A7" s="74"/>
      <c r="B7" s="22" t="s">
        <v>110</v>
      </c>
      <c r="C7" s="3"/>
      <c r="D7" s="3">
        <v>720000</v>
      </c>
      <c r="E7" s="59">
        <f t="shared" si="0"/>
        <v>24798000</v>
      </c>
      <c r="G7" s="4"/>
    </row>
    <row r="8" spans="1:7" ht="24" customHeight="1">
      <c r="A8" s="74"/>
      <c r="B8" s="22" t="s">
        <v>104</v>
      </c>
      <c r="C8" s="3"/>
      <c r="D8" s="3">
        <v>60000</v>
      </c>
      <c r="E8" s="59">
        <f t="shared" si="0"/>
        <v>24738000</v>
      </c>
    </row>
    <row r="9" spans="1:7" ht="24" customHeight="1">
      <c r="A9" s="74"/>
      <c r="B9" s="22" t="s">
        <v>106</v>
      </c>
      <c r="C9" s="3"/>
      <c r="D9" s="3">
        <v>140000</v>
      </c>
      <c r="E9" s="59">
        <f t="shared" si="0"/>
        <v>24598000</v>
      </c>
    </row>
    <row r="10" spans="1:7" ht="24" customHeight="1">
      <c r="A10" s="74"/>
      <c r="B10" s="22" t="s">
        <v>20</v>
      </c>
      <c r="C10" s="3"/>
      <c r="D10" s="3">
        <v>40000</v>
      </c>
      <c r="E10" s="59">
        <f t="shared" si="0"/>
        <v>24558000</v>
      </c>
    </row>
    <row r="11" spans="1:7" ht="24" customHeight="1">
      <c r="A11" s="74"/>
      <c r="B11" s="22" t="s">
        <v>23</v>
      </c>
      <c r="C11" s="3"/>
      <c r="D11" s="3">
        <v>65000</v>
      </c>
      <c r="E11" s="59">
        <f t="shared" si="0"/>
        <v>24493000</v>
      </c>
    </row>
    <row r="12" spans="1:7" ht="24" customHeight="1">
      <c r="A12" s="74"/>
      <c r="B12" s="22" t="s">
        <v>141</v>
      </c>
      <c r="C12" s="3"/>
      <c r="D12" s="3">
        <v>90000</v>
      </c>
      <c r="E12" s="59">
        <f t="shared" si="0"/>
        <v>24403000</v>
      </c>
    </row>
    <row r="13" spans="1:7" ht="24" customHeight="1">
      <c r="A13" s="74"/>
      <c r="B13" s="22" t="s">
        <v>142</v>
      </c>
      <c r="C13" s="3"/>
      <c r="D13" s="3">
        <v>158000</v>
      </c>
      <c r="E13" s="59">
        <f t="shared" si="0"/>
        <v>24245000</v>
      </c>
    </row>
    <row r="14" spans="1:7" ht="24" customHeight="1">
      <c r="A14" s="74"/>
      <c r="B14" s="22" t="s">
        <v>105</v>
      </c>
      <c r="C14" s="3"/>
      <c r="D14" s="3">
        <v>350000</v>
      </c>
      <c r="E14" s="59">
        <f t="shared" si="0"/>
        <v>23895000</v>
      </c>
    </row>
    <row r="15" spans="1:7" ht="24" customHeight="1">
      <c r="A15" s="74"/>
      <c r="B15" s="22" t="s">
        <v>79</v>
      </c>
      <c r="C15" s="3"/>
      <c r="D15" s="3">
        <v>20000</v>
      </c>
      <c r="E15" s="59">
        <f t="shared" si="0"/>
        <v>23875000</v>
      </c>
      <c r="G15" s="4"/>
    </row>
    <row r="16" spans="1:7" ht="24" customHeight="1">
      <c r="A16" s="74"/>
      <c r="B16" s="22" t="s">
        <v>81</v>
      </c>
      <c r="C16" s="3"/>
      <c r="D16" s="3">
        <v>50000</v>
      </c>
      <c r="E16" s="59">
        <f t="shared" si="0"/>
        <v>23825000</v>
      </c>
      <c r="G16" s="4"/>
    </row>
    <row r="17" spans="1:7" ht="24" customHeight="1">
      <c r="A17" s="74">
        <v>43559</v>
      </c>
      <c r="B17" s="22" t="s">
        <v>105</v>
      </c>
      <c r="C17" s="3"/>
      <c r="D17" s="3">
        <v>350000</v>
      </c>
      <c r="E17" s="59">
        <f t="shared" si="0"/>
        <v>23475000</v>
      </c>
      <c r="G17" s="4"/>
    </row>
    <row r="18" spans="1:7" ht="24" customHeight="1">
      <c r="A18" s="74"/>
      <c r="B18" s="22" t="s">
        <v>79</v>
      </c>
      <c r="C18" s="3"/>
      <c r="D18" s="3">
        <v>20000</v>
      </c>
      <c r="E18" s="59">
        <f t="shared" si="0"/>
        <v>23455000</v>
      </c>
      <c r="G18" s="4"/>
    </row>
    <row r="19" spans="1:7" ht="24" customHeight="1">
      <c r="A19" s="74">
        <v>43564</v>
      </c>
      <c r="B19" s="22" t="s">
        <v>105</v>
      </c>
      <c r="C19" s="3"/>
      <c r="D19" s="3">
        <v>350000</v>
      </c>
      <c r="E19" s="59">
        <f t="shared" si="0"/>
        <v>23105000</v>
      </c>
      <c r="G19" s="4"/>
    </row>
    <row r="20" spans="1:7" ht="24" customHeight="1">
      <c r="A20" s="74"/>
      <c r="B20" s="22" t="s">
        <v>79</v>
      </c>
      <c r="C20" s="3"/>
      <c r="D20" s="3">
        <v>20000</v>
      </c>
      <c r="E20" s="59">
        <f t="shared" si="0"/>
        <v>23085000</v>
      </c>
      <c r="G20" s="4"/>
    </row>
    <row r="21" spans="1:7" ht="24" customHeight="1">
      <c r="A21" s="74">
        <v>43566</v>
      </c>
      <c r="B21" s="22" t="s">
        <v>105</v>
      </c>
      <c r="C21" s="3"/>
      <c r="D21" s="3">
        <v>350000</v>
      </c>
      <c r="E21" s="59">
        <f t="shared" si="0"/>
        <v>22735000</v>
      </c>
      <c r="G21" s="4"/>
    </row>
    <row r="22" spans="1:7" ht="24" customHeight="1">
      <c r="A22" s="74"/>
      <c r="B22" s="22" t="s">
        <v>79</v>
      </c>
      <c r="C22" s="3"/>
      <c r="D22" s="3">
        <v>20000</v>
      </c>
      <c r="E22" s="59">
        <f t="shared" si="0"/>
        <v>22715000</v>
      </c>
      <c r="G22" s="4"/>
    </row>
    <row r="23" spans="1:7" ht="24" customHeight="1">
      <c r="A23" s="74">
        <v>43571</v>
      </c>
      <c r="B23" s="22" t="s">
        <v>105</v>
      </c>
      <c r="C23" s="3"/>
      <c r="D23" s="3">
        <v>350000</v>
      </c>
      <c r="E23" s="59">
        <f t="shared" si="0"/>
        <v>22365000</v>
      </c>
      <c r="G23" s="4"/>
    </row>
    <row r="24" spans="1:7" ht="24" customHeight="1">
      <c r="A24" s="74"/>
      <c r="B24" s="22" t="s">
        <v>79</v>
      </c>
      <c r="C24" s="3"/>
      <c r="D24" s="3">
        <v>20000</v>
      </c>
      <c r="E24" s="59">
        <f t="shared" si="0"/>
        <v>22345000</v>
      </c>
      <c r="G24" s="4"/>
    </row>
    <row r="25" spans="1:7" ht="24" customHeight="1">
      <c r="A25" s="74">
        <v>43573</v>
      </c>
      <c r="B25" s="22" t="s">
        <v>105</v>
      </c>
      <c r="C25" s="3"/>
      <c r="D25" s="3">
        <v>350000</v>
      </c>
      <c r="E25" s="59">
        <f t="shared" si="0"/>
        <v>21995000</v>
      </c>
      <c r="G25" s="4"/>
    </row>
    <row r="26" spans="1:7" ht="24" customHeight="1">
      <c r="A26" s="74"/>
      <c r="B26" s="22" t="s">
        <v>79</v>
      </c>
      <c r="C26" s="3"/>
      <c r="D26" s="3">
        <v>20000</v>
      </c>
      <c r="E26" s="59">
        <f t="shared" si="0"/>
        <v>21975000</v>
      </c>
      <c r="G26" s="4"/>
    </row>
    <row r="27" spans="1:7" ht="24" customHeight="1">
      <c r="A27" s="74">
        <v>43574</v>
      </c>
      <c r="B27" s="87" t="s">
        <v>143</v>
      </c>
      <c r="C27" s="3">
        <v>1000000</v>
      </c>
      <c r="D27" s="3"/>
      <c r="E27" s="59">
        <f t="shared" si="0"/>
        <v>22975000</v>
      </c>
      <c r="G27" s="4"/>
    </row>
    <row r="28" spans="1:7" ht="24" customHeight="1">
      <c r="A28" s="74">
        <v>43577</v>
      </c>
      <c r="B28" s="88" t="s">
        <v>144</v>
      </c>
      <c r="C28" s="3">
        <v>300000</v>
      </c>
      <c r="D28" s="3"/>
      <c r="E28" s="59">
        <f t="shared" si="0"/>
        <v>23275000</v>
      </c>
      <c r="G28" s="4"/>
    </row>
    <row r="29" spans="1:7" ht="24" customHeight="1">
      <c r="A29" s="74">
        <v>43578</v>
      </c>
      <c r="B29" s="22" t="s">
        <v>105</v>
      </c>
      <c r="C29" s="3"/>
      <c r="D29" s="3">
        <v>350000</v>
      </c>
      <c r="E29" s="59">
        <f t="shared" si="0"/>
        <v>22925000</v>
      </c>
      <c r="G29" s="4"/>
    </row>
    <row r="30" spans="1:7" ht="24" customHeight="1">
      <c r="A30" s="74"/>
      <c r="B30" s="22" t="s">
        <v>79</v>
      </c>
      <c r="C30" s="3"/>
      <c r="D30" s="3">
        <v>20000</v>
      </c>
      <c r="E30" s="59">
        <f t="shared" si="0"/>
        <v>22905000</v>
      </c>
      <c r="G30" s="4"/>
    </row>
    <row r="31" spans="1:7" ht="24" customHeight="1">
      <c r="A31" s="74">
        <v>43580</v>
      </c>
      <c r="B31" s="22" t="s">
        <v>105</v>
      </c>
      <c r="C31" s="3"/>
      <c r="D31" s="3">
        <v>350000</v>
      </c>
      <c r="E31" s="59">
        <f t="shared" si="0"/>
        <v>22555000</v>
      </c>
      <c r="G31" s="4"/>
    </row>
    <row r="32" spans="1:7" ht="24" customHeight="1">
      <c r="A32" s="74"/>
      <c r="B32" s="22" t="s">
        <v>79</v>
      </c>
      <c r="C32" s="3"/>
      <c r="D32" s="3">
        <v>20000</v>
      </c>
      <c r="E32" s="59">
        <f t="shared" si="0"/>
        <v>22535000</v>
      </c>
      <c r="G32" s="4"/>
    </row>
    <row r="33" spans="1:6" ht="24" customHeight="1">
      <c r="A33" s="75"/>
      <c r="B33" s="50" t="s">
        <v>0</v>
      </c>
      <c r="C33" s="51">
        <f>SUM(C5:C32)</f>
        <v>2300000</v>
      </c>
      <c r="D33" s="52">
        <f>SUM(D5:D32)</f>
        <v>5158000</v>
      </c>
      <c r="E33" s="53">
        <f>E4+C33-D33</f>
        <v>22535000</v>
      </c>
      <c r="F33" s="4"/>
    </row>
    <row r="34" spans="1:6" ht="18.75">
      <c r="A34" s="32"/>
      <c r="B34" s="33"/>
      <c r="C34" s="34"/>
      <c r="D34" s="32"/>
      <c r="E34" s="32"/>
    </row>
    <row r="35" spans="1:6" ht="18.75">
      <c r="A35" s="32"/>
      <c r="B35" s="61"/>
      <c r="C35" s="32"/>
      <c r="D35" s="32"/>
      <c r="E35" s="32"/>
    </row>
    <row r="36" spans="1:6" ht="18.75">
      <c r="A36" s="32"/>
      <c r="B36" s="62"/>
      <c r="C36" s="32"/>
      <c r="D36" s="32"/>
      <c r="E36" s="32"/>
    </row>
    <row r="37" spans="1:6" ht="18.75">
      <c r="A37" s="32"/>
      <c r="B37" s="63"/>
      <c r="C37" s="32"/>
      <c r="D37" s="32"/>
      <c r="E37" s="32"/>
    </row>
    <row r="38" spans="1:6" ht="18.75">
      <c r="A38" s="32"/>
      <c r="B38" s="62"/>
      <c r="C38" s="32"/>
      <c r="D38" s="32"/>
      <c r="E38" s="32"/>
    </row>
    <row r="39" spans="1:6" ht="18.75">
      <c r="A39" s="32"/>
      <c r="B39" s="63"/>
      <c r="C39" s="32"/>
      <c r="D39" s="32"/>
      <c r="E39" s="32"/>
    </row>
    <row r="40" spans="1:6" ht="18.75">
      <c r="A40" s="32"/>
      <c r="B40" s="62"/>
      <c r="C40" s="32"/>
      <c r="D40" s="32"/>
      <c r="E40" s="32"/>
    </row>
    <row r="41" spans="1:6" ht="18.75">
      <c r="A41" s="32"/>
      <c r="B41" s="62"/>
      <c r="C41" s="32"/>
      <c r="D41" s="32"/>
      <c r="E41" s="32"/>
    </row>
    <row r="42" spans="1:6" ht="18.75">
      <c r="A42" s="32"/>
      <c r="B42" s="64"/>
      <c r="C42" s="32"/>
      <c r="D42" s="32"/>
      <c r="E42" s="32"/>
    </row>
    <row r="43" spans="1:6" ht="18.75">
      <c r="B43" s="62"/>
    </row>
    <row r="44" spans="1:6" ht="18.75">
      <c r="B44" s="62"/>
    </row>
    <row r="45" spans="1:6" ht="18.75">
      <c r="B45" s="63"/>
    </row>
    <row r="46" spans="1:6" ht="18.75">
      <c r="B46" s="63"/>
    </row>
    <row r="47" spans="1:6" ht="18.75">
      <c r="B47" s="63"/>
    </row>
    <row r="48" spans="1:6" ht="18.75">
      <c r="B48" s="63"/>
    </row>
    <row r="49" spans="2:2" ht="18.75">
      <c r="B49" s="64"/>
    </row>
    <row r="50" spans="2:2" ht="18.75">
      <c r="B50" s="63"/>
    </row>
    <row r="51" spans="2:2" ht="18.75">
      <c r="B51" s="63"/>
    </row>
    <row r="52" spans="2:2" ht="18.75">
      <c r="B52" s="63"/>
    </row>
    <row r="53" spans="2:2" ht="18.75">
      <c r="B53" s="64"/>
    </row>
    <row r="54" spans="2:2" ht="18.75">
      <c r="B54" s="64"/>
    </row>
    <row r="55" spans="2:2" ht="18.75">
      <c r="B55" s="64"/>
    </row>
    <row r="56" spans="2:2" ht="18.75">
      <c r="B56" s="64"/>
    </row>
    <row r="57" spans="2:2" ht="18.75">
      <c r="B57" s="63"/>
    </row>
    <row r="58" spans="2:2" ht="18.75">
      <c r="B58" s="63"/>
    </row>
    <row r="59" spans="2:2" ht="18.75">
      <c r="B59" s="63"/>
    </row>
    <row r="60" spans="2:2" ht="18.75">
      <c r="B60" s="65"/>
    </row>
    <row r="61" spans="2:2" ht="18.75">
      <c r="B61" s="64"/>
    </row>
    <row r="62" spans="2:2" ht="18.75">
      <c r="B62" s="64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VAT TU</vt:lpstr>
      <vt:lpstr>THANG 6</vt:lpstr>
      <vt:lpstr>THÁNG 7</vt:lpstr>
      <vt:lpstr>THÁNG 8</vt:lpstr>
      <vt:lpstr>THÁNG 9</vt:lpstr>
      <vt:lpstr>THÁNG 10</vt:lpstr>
      <vt:lpstr>THÁNG 11</vt:lpstr>
      <vt:lpstr>t12-18</vt:lpstr>
      <vt:lpstr>t1-19</vt:lpstr>
      <vt:lpstr>T2-19</vt:lpstr>
      <vt:lpstr>T3-19</vt:lpstr>
      <vt:lpstr>T4-19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2019-04-01T02:10:27Z</cp:lastPrinted>
  <dcterms:created xsi:type="dcterms:W3CDTF">2018-06-27T01:30:38Z</dcterms:created>
  <dcterms:modified xsi:type="dcterms:W3CDTF">2019-05-03T02:43:56Z</dcterms:modified>
</cp:coreProperties>
</file>