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 activeTab="3"/>
  </bookViews>
  <sheets>
    <sheet name="Tháng 09" sheetId="1" r:id="rId1"/>
    <sheet name="Tháng 10" sheetId="2" r:id="rId2"/>
    <sheet name="Tháng 11" sheetId="3" r:id="rId3"/>
    <sheet name="Tháng 12" sheetId="4" r:id="rId4"/>
  </sheets>
  <calcPr calcId="144525"/>
</workbook>
</file>

<file path=xl/calcChain.xml><?xml version="1.0" encoding="utf-8"?>
<calcChain xmlns="http://schemas.openxmlformats.org/spreadsheetml/2006/main">
  <c r="E44" i="4" l="1"/>
  <c r="D44" i="4"/>
  <c r="C44" i="4"/>
  <c r="C45" i="4" s="1"/>
  <c r="F44" i="4" s="1"/>
  <c r="F5" i="4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E47" i="3"/>
  <c r="D47" i="3"/>
  <c r="C47" i="3"/>
  <c r="C48" i="3" s="1"/>
  <c r="F47" i="3" s="1"/>
  <c r="F5" i="3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E59" i="2"/>
  <c r="D59" i="2"/>
  <c r="C59" i="2"/>
  <c r="C60" i="2" s="1"/>
  <c r="F59" i="2" s="1"/>
  <c r="F6" i="2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" i="2"/>
</calcChain>
</file>

<file path=xl/sharedStrings.xml><?xml version="1.0" encoding="utf-8"?>
<sst xmlns="http://schemas.openxmlformats.org/spreadsheetml/2006/main" count="247" uniqueCount="107">
  <si>
    <t>BÁO CÁO THU CHI NỒI CHÁO HÀ TĨNH THÁNG 9/2016</t>
  </si>
  <si>
    <t>Ngày</t>
  </si>
  <si>
    <t>Chi tiết</t>
  </si>
  <si>
    <t>Thu</t>
  </si>
  <si>
    <t>Chi</t>
  </si>
  <si>
    <t>Tồn</t>
  </si>
  <si>
    <t>CMTX</t>
  </si>
  <si>
    <t>CMKTX</t>
  </si>
  <si>
    <t>Tồn tháng 8/2016</t>
  </si>
  <si>
    <t>Gạo (50kg)</t>
  </si>
  <si>
    <t>Ga (1 bình)</t>
  </si>
  <si>
    <t>Hạt nêm</t>
  </si>
  <si>
    <t>Dầu ăn</t>
  </si>
  <si>
    <t>Bột canh ( 10 gói)</t>
  </si>
  <si>
    <t>Nước mắm</t>
  </si>
  <si>
    <t>Thịt (5kg)</t>
  </si>
  <si>
    <t>Bí đỏ</t>
  </si>
  <si>
    <t>Cà rốt</t>
  </si>
  <si>
    <t>Mùng tơi</t>
  </si>
  <si>
    <t>Hành + ngò</t>
  </si>
  <si>
    <t>Hành tím</t>
  </si>
  <si>
    <t>Bình nước khoáng</t>
  </si>
  <si>
    <t>Đồng nghiệp Tungshing</t>
  </si>
  <si>
    <t>Bí đỏ (7kg)</t>
  </si>
  <si>
    <t>Cà rốt (2kg)</t>
  </si>
  <si>
    <t>Bao tay</t>
  </si>
  <si>
    <t>Khẩu trang</t>
  </si>
  <si>
    <t>Giẻ chùi nồi</t>
  </si>
  <si>
    <t>Thịt</t>
  </si>
  <si>
    <t>Chiị Minhchau41</t>
  </si>
  <si>
    <t>Anh Leminh41</t>
  </si>
  <si>
    <t>Chị Thanh Hoang</t>
  </si>
  <si>
    <t>Đấu giá cho ngày 25/9</t>
  </si>
  <si>
    <t>Tranh thêu</t>
  </si>
  <si>
    <t>Móc khóa</t>
  </si>
  <si>
    <t>Tờ USD</t>
  </si>
  <si>
    <t>Dđĩa nhạc</t>
  </si>
  <si>
    <t>Áo có chữ ký của đội bóng SLNA</t>
  </si>
  <si>
    <t>Bình rượu</t>
  </si>
  <si>
    <t>Kính Nam</t>
  </si>
  <si>
    <t>Kính Nữ</t>
  </si>
  <si>
    <t> Đồng nghiệp USG &amp; Friends CMTX T10</t>
  </si>
  <si>
    <t>Tồn cuối tháng 9/2016</t>
  </si>
  <si>
    <t>BÁO CÁO THU CHI NỒI CHÁO HÀ TĨNH THÁNG 10/2016</t>
  </si>
  <si>
    <t>Tồn tháng 09/2016</t>
  </si>
  <si>
    <t>.2/10/2016</t>
  </si>
  <si>
    <t>Hạt nêm(to)</t>
  </si>
  <si>
    <t>.9/10/2016</t>
  </si>
  <si>
    <t>nước rửa chén</t>
  </si>
  <si>
    <t>16/10/16</t>
  </si>
  <si>
    <t>19/10/16</t>
  </si>
  <si>
    <t>chi minhchau-41</t>
  </si>
  <si>
    <t>anh leminh-41</t>
  </si>
  <si>
    <t>fb Nguyễn loan</t>
  </si>
  <si>
    <t>fb Phuong gach</t>
  </si>
  <si>
    <t>fb Phan manh</t>
  </si>
  <si>
    <t>tạp hóa hùng chiến</t>
  </si>
  <si>
    <t>.09/10/16</t>
  </si>
  <si>
    <t>Vânkieusa</t>
  </si>
  <si>
    <t>fb Can tran huu</t>
  </si>
  <si>
    <t>Bạn Vânkieusa</t>
  </si>
  <si>
    <t>23/10/16</t>
  </si>
  <si>
    <t>30/10/16</t>
  </si>
  <si>
    <t>hành tím</t>
  </si>
  <si>
    <t>fb Anh kent</t>
  </si>
  <si>
    <t>bạn fb Phương Dung Nguyễn</t>
  </si>
  <si>
    <t>fb minh vẹo</t>
  </si>
  <si>
    <t>cty bánh kẹo hải châu</t>
  </si>
  <si>
    <t>Tồn cuối tháng 10/2016</t>
  </si>
  <si>
    <t>BÁO CÁO THU CHI NỒI CHÁO HÀ TĨNH THÁNG 11/2016</t>
  </si>
  <si>
    <t>Tồn tháng 10/2016</t>
  </si>
  <si>
    <t>.6/11/2016</t>
  </si>
  <si>
    <t>Gạo (40kg)</t>
  </si>
  <si>
    <t>.2/11/2106</t>
  </si>
  <si>
    <t>đồng nghiệp USG &amp; Friends</t>
  </si>
  <si>
    <t>Bạn Fb Sóng biển</t>
  </si>
  <si>
    <t>.13/11/2016</t>
  </si>
  <si>
    <t>Hộp nhựa</t>
  </si>
  <si>
    <t>.20/11/2016</t>
  </si>
  <si>
    <t>.21/11/2016</t>
  </si>
  <si>
    <t>.27/11/2016</t>
  </si>
  <si>
    <t>Bí đỏ (8kg)</t>
  </si>
  <si>
    <t>Khẩu trang (5 hộp)</t>
  </si>
  <si>
    <t>Túi nilon</t>
  </si>
  <si>
    <t>Tồn cuối tháng 11/2016</t>
  </si>
  <si>
    <t>BÁO CÁO THU CHI NỒI CHÁO HÀ TĨNH THÁNG 12/2016</t>
  </si>
  <si>
    <t>Tồn tháng 11/2016</t>
  </si>
  <si>
    <t>.4/12/2016</t>
  </si>
  <si>
    <t>bột ngọt</t>
  </si>
  <si>
    <t>Nước mắm (1chai)</t>
  </si>
  <si>
    <t>Thịt (5,5kg)</t>
  </si>
  <si>
    <t>bình nước</t>
  </si>
  <si>
    <t>.2/12/2016</t>
  </si>
  <si>
    <t>.11/12/2016</t>
  </si>
  <si>
    <t>.18/12/2016</t>
  </si>
  <si>
    <t>Bí đỏ 8kg</t>
  </si>
  <si>
    <t>bao tay</t>
  </si>
  <si>
    <t>.19/12/2016</t>
  </si>
  <si>
    <t>.25/12/2016</t>
  </si>
  <si>
    <t>dây dù (13m)</t>
  </si>
  <si>
    <t>rá vo gạo (1 cái to)+1 nhỏ</t>
  </si>
  <si>
    <t>rổ nhựa 3 cái</t>
  </si>
  <si>
    <t>xô nhựa 1 cái</t>
  </si>
  <si>
    <t>thớt gỗ 1 cái</t>
  </si>
  <si>
    <t>sửa chữa 2 ô che</t>
  </si>
  <si>
    <t>hàn 2 kiềng sắt</t>
  </si>
  <si>
    <t>g 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</si>
</sst>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sz val="12"/>
      <color rgb="FF3333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165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6" fontId="2" fillId="0" borderId="1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  <xf numFmtId="165" fontId="3" fillId="2" borderId="1" xfId="1" quotePrefix="1" applyNumberFormat="1" applyFont="1" applyFill="1" applyBorder="1" applyAlignment="1">
      <alignment horizontal="center" vertical="center"/>
    </xf>
    <xf numFmtId="0" fontId="4" fillId="0" borderId="1" xfId="1" applyFont="1" applyBorder="1"/>
    <xf numFmtId="166" fontId="3" fillId="0" borderId="1" xfId="2" applyNumberFormat="1" applyFont="1" applyBorder="1" applyAlignment="1">
      <alignment horizontal="center" vertical="center"/>
    </xf>
    <xf numFmtId="166" fontId="5" fillId="2" borderId="1" xfId="2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0" fontId="7" fillId="0" borderId="1" xfId="1" applyFont="1" applyBorder="1"/>
    <xf numFmtId="166" fontId="2" fillId="0" borderId="1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  <xf numFmtId="166" fontId="2" fillId="0" borderId="1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vertical="center"/>
    </xf>
    <xf numFmtId="167" fontId="2" fillId="3" borderId="1" xfId="1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67" fontId="2" fillId="3" borderId="1" xfId="0" applyNumberFormat="1" applyFont="1" applyFill="1" applyBorder="1" applyAlignment="1">
      <alignment horizontal="center" vertical="center"/>
    </xf>
    <xf numFmtId="165" fontId="3" fillId="2" borderId="1" xfId="0" quotePrefix="1" applyNumberFormat="1" applyFont="1" applyFill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0" fontId="7" fillId="0" borderId="1" xfId="0" applyFont="1" applyBorder="1"/>
    <xf numFmtId="165" fontId="3" fillId="0" borderId="2" xfId="0" applyNumberFormat="1" applyFont="1" applyBorder="1" applyAlignment="1">
      <alignment vertical="center"/>
    </xf>
    <xf numFmtId="165" fontId="3" fillId="0" borderId="3" xfId="0" applyNumberFormat="1" applyFont="1" applyBorder="1" applyAlignment="1">
      <alignment vertical="center"/>
    </xf>
    <xf numFmtId="166" fontId="3" fillId="0" borderId="1" xfId="2" applyNumberFormat="1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opLeftCell="A36" workbookViewId="0">
      <selection activeCell="F55" sqref="F55"/>
    </sheetView>
  </sheetViews>
  <sheetFormatPr defaultRowHeight="15" x14ac:dyDescent="0.25"/>
  <cols>
    <col min="1" max="1" width="13" customWidth="1"/>
    <col min="2" max="2" width="29.5703125" customWidth="1"/>
    <col min="3" max="3" width="12.28515625" customWidth="1"/>
    <col min="4" max="4" width="11.85546875" customWidth="1"/>
    <col min="5" max="5" width="15.140625" customWidth="1"/>
    <col min="6" max="6" width="14.85546875" customWidth="1"/>
  </cols>
  <sheetData>
    <row r="1" spans="1:6" ht="15.75" x14ac:dyDescent="0.25">
      <c r="A1" s="18" t="s">
        <v>0</v>
      </c>
      <c r="B1" s="18"/>
      <c r="C1" s="18"/>
      <c r="D1" s="18"/>
      <c r="E1" s="18"/>
      <c r="F1" s="18"/>
    </row>
    <row r="2" spans="1:6" ht="15.75" x14ac:dyDescent="0.25">
      <c r="A2" s="1" t="s">
        <v>1</v>
      </c>
      <c r="B2" s="2" t="s">
        <v>2</v>
      </c>
      <c r="C2" s="16" t="s">
        <v>3</v>
      </c>
      <c r="D2" s="16"/>
      <c r="E2" s="5" t="s">
        <v>4</v>
      </c>
      <c r="F2" s="3" t="s">
        <v>5</v>
      </c>
    </row>
    <row r="3" spans="1:6" ht="15.75" x14ac:dyDescent="0.25">
      <c r="A3" s="1"/>
      <c r="B3" s="2"/>
      <c r="C3" s="5" t="s">
        <v>6</v>
      </c>
      <c r="D3" s="5" t="s">
        <v>7</v>
      </c>
      <c r="E3" s="5"/>
      <c r="F3" s="3"/>
    </row>
    <row r="4" spans="1:6" ht="15.75" x14ac:dyDescent="0.25">
      <c r="A4" s="20" t="s">
        <v>8</v>
      </c>
      <c r="B4" s="20"/>
      <c r="C4" s="20"/>
      <c r="D4" s="20"/>
      <c r="E4" s="20"/>
      <c r="F4" s="5">
        <v>9974300</v>
      </c>
    </row>
    <row r="5" spans="1:6" ht="15.75" x14ac:dyDescent="0.25">
      <c r="A5" s="7">
        <v>42617</v>
      </c>
      <c r="B5" s="8" t="s">
        <v>9</v>
      </c>
      <c r="C5" s="10"/>
      <c r="D5" s="10"/>
      <c r="E5" s="10">
        <v>550000</v>
      </c>
      <c r="F5" s="9">
        <v>9424300</v>
      </c>
    </row>
    <row r="6" spans="1:6" ht="15.75" x14ac:dyDescent="0.25">
      <c r="A6" s="7"/>
      <c r="B6" s="8" t="s">
        <v>10</v>
      </c>
      <c r="C6" s="10"/>
      <c r="D6" s="10"/>
      <c r="E6" s="10">
        <v>220000</v>
      </c>
      <c r="F6" s="9">
        <v>9204300</v>
      </c>
    </row>
    <row r="7" spans="1:6" ht="15.75" x14ac:dyDescent="0.25">
      <c r="A7" s="7"/>
      <c r="B7" s="8" t="s">
        <v>11</v>
      </c>
      <c r="C7" s="10"/>
      <c r="D7" s="10"/>
      <c r="E7" s="10">
        <v>26000</v>
      </c>
      <c r="F7" s="9">
        <v>9178300</v>
      </c>
    </row>
    <row r="8" spans="1:6" ht="15.75" x14ac:dyDescent="0.25">
      <c r="A8" s="7"/>
      <c r="B8" s="8" t="s">
        <v>12</v>
      </c>
      <c r="C8" s="10"/>
      <c r="D8" s="10"/>
      <c r="E8" s="10">
        <v>32000</v>
      </c>
      <c r="F8" s="9">
        <v>9146300</v>
      </c>
    </row>
    <row r="9" spans="1:6" ht="15.75" x14ac:dyDescent="0.25">
      <c r="A9" s="7"/>
      <c r="B9" s="8" t="s">
        <v>13</v>
      </c>
      <c r="C9" s="10"/>
      <c r="D9" s="10"/>
      <c r="E9" s="10">
        <v>30000</v>
      </c>
      <c r="F9" s="9">
        <v>9116300</v>
      </c>
    </row>
    <row r="10" spans="1:6" ht="15.75" x14ac:dyDescent="0.25">
      <c r="A10" s="7"/>
      <c r="B10" s="8" t="s">
        <v>14</v>
      </c>
      <c r="C10" s="10"/>
      <c r="D10" s="10"/>
      <c r="E10" s="10">
        <v>43000</v>
      </c>
      <c r="F10" s="9">
        <v>9073300</v>
      </c>
    </row>
    <row r="11" spans="1:6" ht="15.75" x14ac:dyDescent="0.25">
      <c r="A11" s="7"/>
      <c r="B11" s="8" t="s">
        <v>15</v>
      </c>
      <c r="C11" s="10"/>
      <c r="D11" s="10"/>
      <c r="E11" s="10">
        <v>500000</v>
      </c>
      <c r="F11" s="9">
        <v>8573300</v>
      </c>
    </row>
    <row r="12" spans="1:6" ht="15.75" x14ac:dyDescent="0.25">
      <c r="A12" s="7"/>
      <c r="B12" s="8" t="s">
        <v>16</v>
      </c>
      <c r="C12" s="10"/>
      <c r="D12" s="10"/>
      <c r="E12" s="10">
        <v>70000</v>
      </c>
      <c r="F12" s="9">
        <v>8503300</v>
      </c>
    </row>
    <row r="13" spans="1:6" ht="15.75" x14ac:dyDescent="0.25">
      <c r="A13" s="7"/>
      <c r="B13" s="8" t="s">
        <v>17</v>
      </c>
      <c r="C13" s="10"/>
      <c r="D13" s="10"/>
      <c r="E13" s="10">
        <v>30000</v>
      </c>
      <c r="F13" s="9">
        <v>8473300</v>
      </c>
    </row>
    <row r="14" spans="1:6" ht="15.75" x14ac:dyDescent="0.25">
      <c r="A14" s="7"/>
      <c r="B14" s="8" t="s">
        <v>18</v>
      </c>
      <c r="C14" s="10"/>
      <c r="D14" s="10"/>
      <c r="E14" s="10">
        <v>15000</v>
      </c>
      <c r="F14" s="9">
        <v>8458300</v>
      </c>
    </row>
    <row r="15" spans="1:6" ht="15.75" x14ac:dyDescent="0.25">
      <c r="A15" s="7"/>
      <c r="B15" s="8" t="s">
        <v>19</v>
      </c>
      <c r="C15" s="10"/>
      <c r="D15" s="10"/>
      <c r="E15" s="10">
        <v>10000</v>
      </c>
      <c r="F15" s="9">
        <v>8448300</v>
      </c>
    </row>
    <row r="16" spans="1:6" ht="15.75" x14ac:dyDescent="0.25">
      <c r="A16" s="7"/>
      <c r="B16" s="8" t="s">
        <v>20</v>
      </c>
      <c r="C16" s="10"/>
      <c r="D16" s="10"/>
      <c r="E16" s="10">
        <v>10000</v>
      </c>
      <c r="F16" s="9">
        <v>8438300</v>
      </c>
    </row>
    <row r="17" spans="1:6" ht="15.75" x14ac:dyDescent="0.25">
      <c r="A17" s="7"/>
      <c r="B17" s="8" t="s">
        <v>21</v>
      </c>
      <c r="C17" s="10"/>
      <c r="D17" s="10"/>
      <c r="E17" s="10">
        <v>30000</v>
      </c>
      <c r="F17" s="9">
        <v>8408300</v>
      </c>
    </row>
    <row r="18" spans="1:6" ht="15.75" x14ac:dyDescent="0.25">
      <c r="A18" s="7">
        <v>42620</v>
      </c>
      <c r="B18" s="11" t="s">
        <v>22</v>
      </c>
      <c r="C18" s="10">
        <v>800000</v>
      </c>
      <c r="D18" s="10"/>
      <c r="E18" s="10"/>
      <c r="F18" s="9">
        <v>9208300</v>
      </c>
    </row>
    <row r="19" spans="1:6" ht="15.75" x14ac:dyDescent="0.25">
      <c r="A19" s="7">
        <v>42624</v>
      </c>
      <c r="B19" s="8" t="s">
        <v>15</v>
      </c>
      <c r="C19" s="10"/>
      <c r="D19" s="10"/>
      <c r="E19" s="10">
        <v>500000</v>
      </c>
      <c r="F19" s="9">
        <v>8708300</v>
      </c>
    </row>
    <row r="20" spans="1:6" ht="15.75" x14ac:dyDescent="0.25">
      <c r="A20" s="7"/>
      <c r="B20" s="8" t="s">
        <v>23</v>
      </c>
      <c r="C20" s="10"/>
      <c r="D20" s="10"/>
      <c r="E20" s="10">
        <v>75000</v>
      </c>
      <c r="F20" s="9">
        <v>8633300</v>
      </c>
    </row>
    <row r="21" spans="1:6" ht="15.75" x14ac:dyDescent="0.25">
      <c r="A21" s="7"/>
      <c r="B21" s="8" t="s">
        <v>24</v>
      </c>
      <c r="C21" s="10"/>
      <c r="D21" s="10"/>
      <c r="E21" s="10">
        <v>40000</v>
      </c>
      <c r="F21" s="9">
        <v>8593300</v>
      </c>
    </row>
    <row r="22" spans="1:6" ht="15.75" x14ac:dyDescent="0.25">
      <c r="A22" s="7"/>
      <c r="B22" s="8" t="s">
        <v>18</v>
      </c>
      <c r="C22" s="10"/>
      <c r="D22" s="10"/>
      <c r="E22" s="10">
        <v>20000</v>
      </c>
      <c r="F22" s="9">
        <v>8573300</v>
      </c>
    </row>
    <row r="23" spans="1:6" ht="15.75" x14ac:dyDescent="0.25">
      <c r="A23" s="7"/>
      <c r="B23" s="8" t="s">
        <v>19</v>
      </c>
      <c r="C23" s="10"/>
      <c r="D23" s="10"/>
      <c r="E23" s="10">
        <v>20000</v>
      </c>
      <c r="F23" s="9">
        <v>8553300</v>
      </c>
    </row>
    <row r="24" spans="1:6" ht="15.75" x14ac:dyDescent="0.25">
      <c r="A24" s="7"/>
      <c r="B24" s="11" t="s">
        <v>20</v>
      </c>
      <c r="C24" s="10"/>
      <c r="D24" s="10"/>
      <c r="E24" s="10">
        <v>10000</v>
      </c>
      <c r="F24" s="9">
        <v>8543300</v>
      </c>
    </row>
    <row r="25" spans="1:6" ht="15.75" x14ac:dyDescent="0.25">
      <c r="A25" s="7"/>
      <c r="B25" s="11" t="s">
        <v>25</v>
      </c>
      <c r="C25" s="10"/>
      <c r="D25" s="10"/>
      <c r="E25" s="10">
        <v>10000</v>
      </c>
      <c r="F25" s="9">
        <v>8533300</v>
      </c>
    </row>
    <row r="26" spans="1:6" ht="15.75" x14ac:dyDescent="0.25">
      <c r="A26" s="7"/>
      <c r="B26" s="11" t="s">
        <v>26</v>
      </c>
      <c r="C26" s="10"/>
      <c r="D26" s="10"/>
      <c r="E26" s="10">
        <v>30000</v>
      </c>
      <c r="F26" s="9">
        <v>8503300</v>
      </c>
    </row>
    <row r="27" spans="1:6" ht="15.75" x14ac:dyDescent="0.25">
      <c r="A27" s="7"/>
      <c r="B27" s="11" t="s">
        <v>27</v>
      </c>
      <c r="C27" s="10"/>
      <c r="D27" s="10"/>
      <c r="E27" s="10">
        <v>10000</v>
      </c>
      <c r="F27" s="9">
        <v>8493300</v>
      </c>
    </row>
    <row r="28" spans="1:6" ht="15.75" x14ac:dyDescent="0.25">
      <c r="A28" s="7">
        <v>42631</v>
      </c>
      <c r="B28" s="11" t="s">
        <v>28</v>
      </c>
      <c r="C28" s="10"/>
      <c r="D28" s="10"/>
      <c r="E28" s="10">
        <v>500000</v>
      </c>
      <c r="F28" s="9">
        <v>7993300</v>
      </c>
    </row>
    <row r="29" spans="1:6" ht="15.75" x14ac:dyDescent="0.25">
      <c r="A29" s="7"/>
      <c r="B29" s="8" t="s">
        <v>16</v>
      </c>
      <c r="C29" s="10"/>
      <c r="D29" s="10"/>
      <c r="E29" s="10">
        <v>70000</v>
      </c>
      <c r="F29" s="9">
        <v>7923300</v>
      </c>
    </row>
    <row r="30" spans="1:6" ht="15.75" x14ac:dyDescent="0.25">
      <c r="A30" s="7"/>
      <c r="B30" s="8" t="s">
        <v>17</v>
      </c>
      <c r="C30" s="10"/>
      <c r="D30" s="10"/>
      <c r="E30" s="10">
        <v>40000</v>
      </c>
      <c r="F30" s="9">
        <v>7883300</v>
      </c>
    </row>
    <row r="31" spans="1:6" ht="15.75" x14ac:dyDescent="0.25">
      <c r="A31" s="7"/>
      <c r="B31" s="11" t="s">
        <v>19</v>
      </c>
      <c r="C31" s="10"/>
      <c r="D31" s="4"/>
      <c r="E31" s="10">
        <v>20000</v>
      </c>
      <c r="F31" s="9">
        <v>7863300</v>
      </c>
    </row>
    <row r="32" spans="1:6" ht="15.75" x14ac:dyDescent="0.25">
      <c r="A32" s="7"/>
      <c r="B32" s="11" t="s">
        <v>18</v>
      </c>
      <c r="C32" s="10"/>
      <c r="D32" s="4"/>
      <c r="E32" s="10">
        <v>20000</v>
      </c>
      <c r="F32" s="9">
        <v>7843300</v>
      </c>
    </row>
    <row r="33" spans="1:6" ht="15.75" x14ac:dyDescent="0.25">
      <c r="A33" s="7"/>
      <c r="B33" s="11" t="s">
        <v>20</v>
      </c>
      <c r="C33" s="10"/>
      <c r="D33" s="4"/>
      <c r="E33" s="10">
        <v>10000</v>
      </c>
      <c r="F33" s="9">
        <v>7833300</v>
      </c>
    </row>
    <row r="34" spans="1:6" ht="15.75" x14ac:dyDescent="0.25">
      <c r="A34" s="7">
        <v>42632</v>
      </c>
      <c r="B34" s="11" t="s">
        <v>29</v>
      </c>
      <c r="C34" s="10">
        <v>500000</v>
      </c>
      <c r="D34" s="4"/>
      <c r="E34" s="10"/>
      <c r="F34" s="9">
        <v>8333300</v>
      </c>
    </row>
    <row r="35" spans="1:6" ht="15.75" x14ac:dyDescent="0.25">
      <c r="A35" s="7"/>
      <c r="B35" s="11" t="s">
        <v>30</v>
      </c>
      <c r="C35" s="10">
        <v>500000</v>
      </c>
      <c r="D35" s="4"/>
      <c r="E35" s="10"/>
      <c r="F35" s="9">
        <v>8833300</v>
      </c>
    </row>
    <row r="36" spans="1:6" ht="15.75" x14ac:dyDescent="0.25">
      <c r="A36" s="7"/>
      <c r="B36" s="11" t="s">
        <v>31</v>
      </c>
      <c r="C36" s="10"/>
      <c r="D36" s="4">
        <v>200000</v>
      </c>
      <c r="E36" s="10"/>
      <c r="F36" s="9">
        <v>9033300</v>
      </c>
    </row>
    <row r="37" spans="1:6" ht="15.75" x14ac:dyDescent="0.25">
      <c r="A37" s="7">
        <v>42638</v>
      </c>
      <c r="B37" s="11" t="s">
        <v>15</v>
      </c>
      <c r="C37" s="10"/>
      <c r="D37" s="4"/>
      <c r="E37" s="10">
        <v>500000</v>
      </c>
      <c r="F37" s="9">
        <v>8533300</v>
      </c>
    </row>
    <row r="38" spans="1:6" ht="15.75" x14ac:dyDescent="0.25">
      <c r="A38" s="7"/>
      <c r="B38" s="11" t="s">
        <v>23</v>
      </c>
      <c r="C38" s="10"/>
      <c r="D38" s="4"/>
      <c r="E38" s="10">
        <v>70000</v>
      </c>
      <c r="F38" s="9">
        <v>8463300</v>
      </c>
    </row>
    <row r="39" spans="1:6" ht="15.75" x14ac:dyDescent="0.25">
      <c r="A39" s="7"/>
      <c r="B39" s="11" t="s">
        <v>24</v>
      </c>
      <c r="C39" s="10"/>
      <c r="D39" s="4"/>
      <c r="E39" s="10">
        <v>45000</v>
      </c>
      <c r="F39" s="9">
        <v>8418300</v>
      </c>
    </row>
    <row r="40" spans="1:6" ht="15.75" x14ac:dyDescent="0.25">
      <c r="A40" s="7"/>
      <c r="B40" s="11" t="s">
        <v>20</v>
      </c>
      <c r="C40" s="10"/>
      <c r="D40" s="4"/>
      <c r="E40" s="10">
        <v>10000</v>
      </c>
      <c r="F40" s="9">
        <v>8408300</v>
      </c>
    </row>
    <row r="41" spans="1:6" ht="15.75" x14ac:dyDescent="0.25">
      <c r="A41" s="7"/>
      <c r="B41" s="11" t="s">
        <v>19</v>
      </c>
      <c r="C41" s="10"/>
      <c r="D41" s="4"/>
      <c r="E41" s="10">
        <v>20000</v>
      </c>
      <c r="F41" s="9">
        <v>8388300</v>
      </c>
    </row>
    <row r="42" spans="1:6" ht="15.75" x14ac:dyDescent="0.25">
      <c r="A42" s="7"/>
      <c r="B42" s="11" t="s">
        <v>18</v>
      </c>
      <c r="C42" s="10"/>
      <c r="D42" s="4"/>
      <c r="E42" s="10">
        <v>15000</v>
      </c>
      <c r="F42" s="9">
        <v>8373300</v>
      </c>
    </row>
    <row r="43" spans="1:6" ht="15.75" x14ac:dyDescent="0.25">
      <c r="A43" s="7"/>
      <c r="B43" s="11" t="s">
        <v>25</v>
      </c>
      <c r="C43" s="10"/>
      <c r="D43" s="4"/>
      <c r="E43" s="10">
        <v>10000</v>
      </c>
      <c r="F43" s="9">
        <v>8363300</v>
      </c>
    </row>
    <row r="44" spans="1:6" ht="15.75" x14ac:dyDescent="0.25">
      <c r="A44" s="7"/>
      <c r="B44" s="11" t="s">
        <v>26</v>
      </c>
      <c r="C44" s="10"/>
      <c r="D44" s="4"/>
      <c r="E44" s="10">
        <v>30000</v>
      </c>
      <c r="F44" s="9">
        <v>8333300</v>
      </c>
    </row>
    <row r="45" spans="1:6" ht="15.75" x14ac:dyDescent="0.25">
      <c r="A45" s="7"/>
      <c r="B45" s="12" t="s">
        <v>32</v>
      </c>
      <c r="C45" s="10"/>
      <c r="D45" s="4"/>
      <c r="E45" s="10"/>
      <c r="F45" s="9">
        <v>8333300</v>
      </c>
    </row>
    <row r="46" spans="1:6" ht="15.75" x14ac:dyDescent="0.25">
      <c r="A46" s="7"/>
      <c r="B46" s="11" t="s">
        <v>33</v>
      </c>
      <c r="C46" s="10"/>
      <c r="D46" s="4">
        <v>217000</v>
      </c>
      <c r="E46" s="10"/>
      <c r="F46" s="9">
        <v>8550300</v>
      </c>
    </row>
    <row r="47" spans="1:6" ht="15.75" x14ac:dyDescent="0.25">
      <c r="A47" s="7"/>
      <c r="B47" s="11" t="s">
        <v>34</v>
      </c>
      <c r="C47" s="10"/>
      <c r="D47" s="4">
        <v>250000</v>
      </c>
      <c r="E47" s="10"/>
      <c r="F47" s="9">
        <v>8800300</v>
      </c>
    </row>
    <row r="48" spans="1:6" ht="15.75" x14ac:dyDescent="0.25">
      <c r="A48" s="7"/>
      <c r="B48" s="11" t="s">
        <v>35</v>
      </c>
      <c r="C48" s="10"/>
      <c r="D48" s="4">
        <v>250000</v>
      </c>
      <c r="E48" s="10"/>
      <c r="F48" s="9">
        <v>9050300</v>
      </c>
    </row>
    <row r="49" spans="1:6" ht="15.75" x14ac:dyDescent="0.25">
      <c r="A49" s="7"/>
      <c r="B49" s="11" t="s">
        <v>36</v>
      </c>
      <c r="C49" s="10"/>
      <c r="D49" s="4">
        <v>500000</v>
      </c>
      <c r="E49" s="10"/>
      <c r="F49" s="9">
        <v>9550300</v>
      </c>
    </row>
    <row r="50" spans="1:6" ht="15.75" x14ac:dyDescent="0.25">
      <c r="A50" s="7"/>
      <c r="B50" s="11" t="s">
        <v>37</v>
      </c>
      <c r="C50" s="10"/>
      <c r="D50" s="4">
        <v>1020000</v>
      </c>
      <c r="E50" s="10"/>
      <c r="F50" s="9">
        <v>10570300</v>
      </c>
    </row>
    <row r="51" spans="1:6" ht="15.75" x14ac:dyDescent="0.25">
      <c r="A51" s="7"/>
      <c r="B51" s="11" t="s">
        <v>38</v>
      </c>
      <c r="C51" s="10"/>
      <c r="D51" s="4">
        <v>470000</v>
      </c>
      <c r="E51" s="10"/>
      <c r="F51" s="9">
        <v>11040300</v>
      </c>
    </row>
    <row r="52" spans="1:6" ht="15.75" x14ac:dyDescent="0.25">
      <c r="A52" s="7"/>
      <c r="B52" s="11" t="s">
        <v>39</v>
      </c>
      <c r="C52" s="10"/>
      <c r="D52" s="4">
        <v>567000</v>
      </c>
      <c r="E52" s="10"/>
      <c r="F52" s="9">
        <v>11607300</v>
      </c>
    </row>
    <row r="53" spans="1:6" ht="15.75" x14ac:dyDescent="0.25">
      <c r="A53" s="7"/>
      <c r="B53" s="11" t="s">
        <v>40</v>
      </c>
      <c r="C53" s="10"/>
      <c r="D53" s="4">
        <v>500000</v>
      </c>
      <c r="E53" s="10"/>
      <c r="F53" s="9">
        <v>12107300</v>
      </c>
    </row>
    <row r="54" spans="1:6" ht="15.75" x14ac:dyDescent="0.25">
      <c r="A54" s="7">
        <v>42643</v>
      </c>
      <c r="B54" s="13" t="s">
        <v>41</v>
      </c>
      <c r="C54" s="10">
        <v>1600000</v>
      </c>
      <c r="D54" s="4"/>
      <c r="E54" s="10"/>
      <c r="F54" s="9">
        <v>13707300</v>
      </c>
    </row>
    <row r="55" spans="1:6" ht="15.75" x14ac:dyDescent="0.25">
      <c r="A55" s="19"/>
      <c r="B55" s="19"/>
      <c r="C55" s="17"/>
      <c r="D55" s="17"/>
      <c r="E55" s="5"/>
      <c r="F55" s="9"/>
    </row>
    <row r="56" spans="1:6" ht="15.75" x14ac:dyDescent="0.25">
      <c r="A56" s="19" t="s">
        <v>42</v>
      </c>
      <c r="B56" s="19"/>
      <c r="C56" s="6">
        <v>3400000</v>
      </c>
      <c r="D56" s="6">
        <v>3974000</v>
      </c>
      <c r="E56" s="16">
        <v>3641000</v>
      </c>
      <c r="F56" s="16">
        <v>13707300</v>
      </c>
    </row>
    <row r="57" spans="1:6" ht="15.75" x14ac:dyDescent="0.25">
      <c r="A57" s="19"/>
      <c r="B57" s="19"/>
      <c r="C57" s="17">
        <v>7374000</v>
      </c>
      <c r="D57" s="17"/>
      <c r="E57" s="16"/>
      <c r="F57" s="16"/>
    </row>
  </sheetData>
  <mergeCells count="9">
    <mergeCell ref="E56:E57"/>
    <mergeCell ref="F56:F57"/>
    <mergeCell ref="C57:D57"/>
    <mergeCell ref="A1:F1"/>
    <mergeCell ref="C2:D2"/>
    <mergeCell ref="A55:B55"/>
    <mergeCell ref="C55:D55"/>
    <mergeCell ref="A4:E4"/>
    <mergeCell ref="A56:B5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workbookViewId="0">
      <selection sqref="A1:F1"/>
    </sheetView>
  </sheetViews>
  <sheetFormatPr defaultRowHeight="15" x14ac:dyDescent="0.25"/>
  <cols>
    <col min="1" max="1" width="14.28515625" customWidth="1"/>
    <col min="2" max="2" width="26.42578125" customWidth="1"/>
    <col min="3" max="3" width="12" customWidth="1"/>
    <col min="4" max="4" width="12.5703125" customWidth="1"/>
    <col min="5" max="5" width="15.28515625" customWidth="1"/>
    <col min="6" max="6" width="16.7109375" customWidth="1"/>
  </cols>
  <sheetData>
    <row r="1" spans="1:6" ht="15.75" x14ac:dyDescent="0.25">
      <c r="A1" s="21" t="s">
        <v>43</v>
      </c>
      <c r="B1" s="21"/>
      <c r="C1" s="21"/>
      <c r="D1" s="21"/>
      <c r="E1" s="21"/>
      <c r="F1" s="21"/>
    </row>
    <row r="2" spans="1:6" ht="15.75" x14ac:dyDescent="0.25">
      <c r="A2" s="22" t="s">
        <v>1</v>
      </c>
      <c r="B2" s="23" t="s">
        <v>2</v>
      </c>
      <c r="C2" s="16" t="s">
        <v>3</v>
      </c>
      <c r="D2" s="16"/>
      <c r="E2" s="14" t="s">
        <v>4</v>
      </c>
      <c r="F2" s="24" t="s">
        <v>5</v>
      </c>
    </row>
    <row r="3" spans="1:6" ht="15.75" x14ac:dyDescent="0.25">
      <c r="A3" s="22"/>
      <c r="B3" s="23"/>
      <c r="C3" s="14" t="s">
        <v>6</v>
      </c>
      <c r="D3" s="14" t="s">
        <v>7</v>
      </c>
      <c r="E3" s="14"/>
      <c r="F3" s="24"/>
    </row>
    <row r="4" spans="1:6" ht="15.75" x14ac:dyDescent="0.25">
      <c r="A4" s="25" t="s">
        <v>44</v>
      </c>
      <c r="B4" s="25"/>
      <c r="C4" s="25"/>
      <c r="D4" s="25"/>
      <c r="E4" s="25"/>
      <c r="F4" s="14">
        <v>13707300</v>
      </c>
    </row>
    <row r="5" spans="1:6" ht="15.75" x14ac:dyDescent="0.25">
      <c r="A5" s="26" t="s">
        <v>45</v>
      </c>
      <c r="B5" s="27" t="s">
        <v>9</v>
      </c>
      <c r="C5" s="10"/>
      <c r="D5" s="10"/>
      <c r="E5" s="10">
        <v>420000</v>
      </c>
      <c r="F5" s="9">
        <f>F4+C5+D5-E5</f>
        <v>13287300</v>
      </c>
    </row>
    <row r="6" spans="1:6" ht="15.75" x14ac:dyDescent="0.25">
      <c r="A6" s="26"/>
      <c r="B6" s="27" t="s">
        <v>10</v>
      </c>
      <c r="C6" s="10"/>
      <c r="D6" s="10"/>
      <c r="E6" s="10">
        <v>220000</v>
      </c>
      <c r="F6" s="9">
        <f t="shared" ref="F6:F58" si="0">F5+C6+D6-E6</f>
        <v>13067300</v>
      </c>
    </row>
    <row r="7" spans="1:6" ht="15.75" x14ac:dyDescent="0.25">
      <c r="A7" s="26"/>
      <c r="B7" s="27" t="s">
        <v>46</v>
      </c>
      <c r="C7" s="10"/>
      <c r="D7" s="10"/>
      <c r="E7" s="10">
        <v>47000</v>
      </c>
      <c r="F7" s="9">
        <f t="shared" si="0"/>
        <v>13020300</v>
      </c>
    </row>
    <row r="8" spans="1:6" ht="15.75" x14ac:dyDescent="0.25">
      <c r="A8" s="26"/>
      <c r="B8" s="27" t="s">
        <v>12</v>
      </c>
      <c r="C8" s="10"/>
      <c r="D8" s="10"/>
      <c r="E8" s="10">
        <v>32000</v>
      </c>
      <c r="F8" s="9">
        <f t="shared" si="0"/>
        <v>12988300</v>
      </c>
    </row>
    <row r="9" spans="1:6" ht="15.75" x14ac:dyDescent="0.25">
      <c r="A9" s="26"/>
      <c r="B9" s="27" t="s">
        <v>13</v>
      </c>
      <c r="C9" s="10"/>
      <c r="D9" s="10"/>
      <c r="E9" s="10">
        <v>30000</v>
      </c>
      <c r="F9" s="9">
        <f t="shared" si="0"/>
        <v>12958300</v>
      </c>
    </row>
    <row r="10" spans="1:6" ht="15.75" x14ac:dyDescent="0.25">
      <c r="A10" s="26"/>
      <c r="B10" s="27" t="s">
        <v>14</v>
      </c>
      <c r="C10" s="10"/>
      <c r="D10" s="10"/>
      <c r="E10" s="10">
        <v>18000</v>
      </c>
      <c r="F10" s="9">
        <f t="shared" si="0"/>
        <v>12940300</v>
      </c>
    </row>
    <row r="11" spans="1:6" ht="15.75" x14ac:dyDescent="0.25">
      <c r="A11" s="26"/>
      <c r="B11" s="27" t="s">
        <v>15</v>
      </c>
      <c r="C11" s="10"/>
      <c r="D11" s="10"/>
      <c r="E11" s="10">
        <v>500000</v>
      </c>
      <c r="F11" s="9">
        <f t="shared" si="0"/>
        <v>12440300</v>
      </c>
    </row>
    <row r="12" spans="1:6" ht="15.75" x14ac:dyDescent="0.25">
      <c r="A12" s="26"/>
      <c r="B12" s="27" t="s">
        <v>16</v>
      </c>
      <c r="C12" s="10"/>
      <c r="D12" s="10"/>
      <c r="E12" s="10">
        <v>85000</v>
      </c>
      <c r="F12" s="9">
        <f t="shared" si="0"/>
        <v>12355300</v>
      </c>
    </row>
    <row r="13" spans="1:6" ht="15.75" x14ac:dyDescent="0.25">
      <c r="A13" s="26"/>
      <c r="B13" s="27" t="s">
        <v>17</v>
      </c>
      <c r="C13" s="10"/>
      <c r="D13" s="10"/>
      <c r="E13" s="10">
        <v>30000</v>
      </c>
      <c r="F13" s="9">
        <f t="shared" si="0"/>
        <v>12325300</v>
      </c>
    </row>
    <row r="14" spans="1:6" ht="15.75" x14ac:dyDescent="0.25">
      <c r="A14" s="26"/>
      <c r="B14" s="27" t="s">
        <v>18</v>
      </c>
      <c r="C14" s="10"/>
      <c r="D14" s="10"/>
      <c r="E14" s="10">
        <v>15000</v>
      </c>
      <c r="F14" s="9">
        <f t="shared" si="0"/>
        <v>12310300</v>
      </c>
    </row>
    <row r="15" spans="1:6" ht="15.75" x14ac:dyDescent="0.25">
      <c r="A15" s="26"/>
      <c r="B15" s="27" t="s">
        <v>19</v>
      </c>
      <c r="C15" s="10"/>
      <c r="D15" s="10"/>
      <c r="E15" s="10">
        <v>10000</v>
      </c>
      <c r="F15" s="9">
        <f t="shared" si="0"/>
        <v>12300300</v>
      </c>
    </row>
    <row r="16" spans="1:6" ht="15.75" x14ac:dyDescent="0.25">
      <c r="A16" s="26"/>
      <c r="B16" s="27" t="s">
        <v>20</v>
      </c>
      <c r="C16" s="10"/>
      <c r="D16" s="10"/>
      <c r="E16" s="10">
        <v>10000</v>
      </c>
      <c r="F16" s="9">
        <f t="shared" si="0"/>
        <v>12290300</v>
      </c>
    </row>
    <row r="17" spans="1:6" ht="15.75" x14ac:dyDescent="0.25">
      <c r="A17" s="26"/>
      <c r="B17" s="27" t="s">
        <v>21</v>
      </c>
      <c r="C17" s="10"/>
      <c r="D17" s="10"/>
      <c r="E17" s="10">
        <v>30000</v>
      </c>
      <c r="F17" s="9">
        <f t="shared" si="0"/>
        <v>12260300</v>
      </c>
    </row>
    <row r="18" spans="1:6" ht="15.75" x14ac:dyDescent="0.25">
      <c r="A18" s="26" t="s">
        <v>47</v>
      </c>
      <c r="B18" s="27" t="s">
        <v>15</v>
      </c>
      <c r="C18" s="10"/>
      <c r="D18" s="10"/>
      <c r="E18" s="10">
        <v>500000</v>
      </c>
      <c r="F18" s="9">
        <f t="shared" si="0"/>
        <v>11760300</v>
      </c>
    </row>
    <row r="19" spans="1:6" ht="15.75" x14ac:dyDescent="0.25">
      <c r="A19" s="26"/>
      <c r="B19" s="27" t="s">
        <v>23</v>
      </c>
      <c r="C19" s="10"/>
      <c r="D19" s="10"/>
      <c r="E19" s="10">
        <v>77000</v>
      </c>
      <c r="F19" s="9">
        <f t="shared" si="0"/>
        <v>11683300</v>
      </c>
    </row>
    <row r="20" spans="1:6" ht="15.75" x14ac:dyDescent="0.25">
      <c r="A20" s="26"/>
      <c r="B20" s="27" t="s">
        <v>24</v>
      </c>
      <c r="C20" s="10"/>
      <c r="D20" s="10"/>
      <c r="E20" s="10">
        <v>35000</v>
      </c>
      <c r="F20" s="9">
        <f t="shared" si="0"/>
        <v>11648300</v>
      </c>
    </row>
    <row r="21" spans="1:6" ht="15.75" x14ac:dyDescent="0.25">
      <c r="A21" s="26"/>
      <c r="B21" s="27" t="s">
        <v>18</v>
      </c>
      <c r="C21" s="10"/>
      <c r="D21" s="10"/>
      <c r="E21" s="10">
        <v>20000</v>
      </c>
      <c r="F21" s="9">
        <f t="shared" si="0"/>
        <v>11628300</v>
      </c>
    </row>
    <row r="22" spans="1:6" ht="15.75" x14ac:dyDescent="0.25">
      <c r="A22" s="26"/>
      <c r="B22" s="27" t="s">
        <v>19</v>
      </c>
      <c r="C22" s="10"/>
      <c r="D22" s="10"/>
      <c r="E22" s="10">
        <v>20000</v>
      </c>
      <c r="F22" s="9">
        <f t="shared" si="0"/>
        <v>11608300</v>
      </c>
    </row>
    <row r="23" spans="1:6" ht="15.75" x14ac:dyDescent="0.25">
      <c r="A23" s="26"/>
      <c r="B23" s="28" t="s">
        <v>25</v>
      </c>
      <c r="C23" s="10"/>
      <c r="D23" s="10"/>
      <c r="E23" s="10">
        <v>10000</v>
      </c>
      <c r="F23" s="9">
        <f t="shared" si="0"/>
        <v>11598300</v>
      </c>
    </row>
    <row r="24" spans="1:6" ht="15.75" x14ac:dyDescent="0.25">
      <c r="A24" s="26"/>
      <c r="B24" s="28" t="s">
        <v>26</v>
      </c>
      <c r="C24" s="10"/>
      <c r="D24" s="10"/>
      <c r="E24" s="10">
        <v>30000</v>
      </c>
      <c r="F24" s="9">
        <f t="shared" si="0"/>
        <v>11568300</v>
      </c>
    </row>
    <row r="25" spans="1:6" ht="15.75" x14ac:dyDescent="0.25">
      <c r="A25" s="26"/>
      <c r="B25" s="28" t="s">
        <v>48</v>
      </c>
      <c r="C25" s="10"/>
      <c r="D25" s="10"/>
      <c r="E25" s="10">
        <v>35000</v>
      </c>
      <c r="F25" s="9">
        <f t="shared" si="0"/>
        <v>11533300</v>
      </c>
    </row>
    <row r="26" spans="1:6" ht="15.75" x14ac:dyDescent="0.25">
      <c r="A26" s="26" t="s">
        <v>49</v>
      </c>
      <c r="B26" s="27" t="s">
        <v>15</v>
      </c>
      <c r="C26" s="10"/>
      <c r="D26" s="10"/>
      <c r="E26" s="10">
        <v>500000</v>
      </c>
      <c r="F26" s="9">
        <f t="shared" si="0"/>
        <v>11033300</v>
      </c>
    </row>
    <row r="27" spans="1:6" ht="15.75" x14ac:dyDescent="0.25">
      <c r="A27" s="26"/>
      <c r="B27" s="27" t="s">
        <v>23</v>
      </c>
      <c r="C27" s="10"/>
      <c r="D27" s="10"/>
      <c r="E27" s="10">
        <v>70000</v>
      </c>
      <c r="F27" s="9">
        <f t="shared" si="0"/>
        <v>10963300</v>
      </c>
    </row>
    <row r="28" spans="1:6" ht="15.75" x14ac:dyDescent="0.25">
      <c r="A28" s="26"/>
      <c r="B28" s="27" t="s">
        <v>24</v>
      </c>
      <c r="C28" s="10"/>
      <c r="D28" s="10"/>
      <c r="E28" s="10">
        <v>40000</v>
      </c>
      <c r="F28" s="9">
        <f t="shared" si="0"/>
        <v>10923300</v>
      </c>
    </row>
    <row r="29" spans="1:6" ht="15.75" x14ac:dyDescent="0.25">
      <c r="A29" s="26"/>
      <c r="B29" s="27" t="s">
        <v>18</v>
      </c>
      <c r="C29" s="10"/>
      <c r="D29" s="10"/>
      <c r="E29" s="10">
        <v>20000</v>
      </c>
      <c r="F29" s="9">
        <f t="shared" si="0"/>
        <v>10903300</v>
      </c>
    </row>
    <row r="30" spans="1:6" ht="15.75" x14ac:dyDescent="0.25">
      <c r="A30" s="26"/>
      <c r="B30" s="27" t="s">
        <v>19</v>
      </c>
      <c r="C30" s="10"/>
      <c r="D30" s="10"/>
      <c r="E30" s="10">
        <v>20000</v>
      </c>
      <c r="F30" s="9">
        <f t="shared" si="0"/>
        <v>10883300</v>
      </c>
    </row>
    <row r="31" spans="1:6" ht="15.75" x14ac:dyDescent="0.25">
      <c r="A31" s="26"/>
      <c r="B31" s="28" t="s">
        <v>20</v>
      </c>
      <c r="C31" s="10"/>
      <c r="D31" s="29"/>
      <c r="E31" s="10">
        <v>10000</v>
      </c>
      <c r="F31" s="9">
        <f t="shared" si="0"/>
        <v>10873300</v>
      </c>
    </row>
    <row r="32" spans="1:6" ht="15.75" x14ac:dyDescent="0.25">
      <c r="A32" s="26" t="s">
        <v>50</v>
      </c>
      <c r="B32" s="28" t="s">
        <v>51</v>
      </c>
      <c r="C32" s="10">
        <v>500000</v>
      </c>
      <c r="D32" s="29"/>
      <c r="E32" s="10"/>
      <c r="F32" s="9">
        <f t="shared" si="0"/>
        <v>11373300</v>
      </c>
    </row>
    <row r="33" spans="1:6" ht="15.75" x14ac:dyDescent="0.25">
      <c r="A33" s="26"/>
      <c r="B33" s="28" t="s">
        <v>52</v>
      </c>
      <c r="C33" s="10">
        <v>500000</v>
      </c>
      <c r="D33" s="29"/>
      <c r="E33" s="10"/>
      <c r="F33" s="9">
        <f t="shared" si="0"/>
        <v>11873300</v>
      </c>
    </row>
    <row r="34" spans="1:6" ht="15.75" x14ac:dyDescent="0.25">
      <c r="A34" s="26">
        <v>42410</v>
      </c>
      <c r="B34" s="28" t="s">
        <v>53</v>
      </c>
      <c r="C34" s="10"/>
      <c r="D34" s="29">
        <v>200000</v>
      </c>
      <c r="E34" s="10"/>
      <c r="F34" s="9">
        <f t="shared" si="0"/>
        <v>12073300</v>
      </c>
    </row>
    <row r="35" spans="1:6" ht="15.75" x14ac:dyDescent="0.25">
      <c r="A35" s="26"/>
      <c r="B35" s="28" t="s">
        <v>54</v>
      </c>
      <c r="C35" s="10"/>
      <c r="D35" s="29">
        <v>500000</v>
      </c>
      <c r="E35" s="10"/>
      <c r="F35" s="9">
        <f t="shared" si="0"/>
        <v>12573300</v>
      </c>
    </row>
    <row r="36" spans="1:6" ht="15.75" x14ac:dyDescent="0.25">
      <c r="A36" s="26"/>
      <c r="B36" s="28" t="s">
        <v>55</v>
      </c>
      <c r="C36" s="10"/>
      <c r="D36" s="29">
        <v>500000</v>
      </c>
      <c r="E36" s="10"/>
      <c r="F36" s="9">
        <f t="shared" si="0"/>
        <v>13073300</v>
      </c>
    </row>
    <row r="37" spans="1:6" ht="15.75" x14ac:dyDescent="0.25">
      <c r="A37" s="26"/>
      <c r="B37" s="28" t="s">
        <v>56</v>
      </c>
      <c r="C37" s="10"/>
      <c r="D37" s="29">
        <v>100000</v>
      </c>
      <c r="E37" s="10"/>
      <c r="F37" s="9">
        <f t="shared" si="0"/>
        <v>13173300</v>
      </c>
    </row>
    <row r="38" spans="1:6" ht="15.75" x14ac:dyDescent="0.25">
      <c r="A38" s="26" t="s">
        <v>57</v>
      </c>
      <c r="B38" s="28" t="s">
        <v>58</v>
      </c>
      <c r="C38" s="10"/>
      <c r="D38" s="29">
        <v>250000</v>
      </c>
      <c r="E38" s="10"/>
      <c r="F38" s="9">
        <f t="shared" si="0"/>
        <v>13423300</v>
      </c>
    </row>
    <row r="39" spans="1:6" ht="15.75" x14ac:dyDescent="0.25">
      <c r="A39" s="26" t="s">
        <v>49</v>
      </c>
      <c r="B39" s="28" t="s">
        <v>59</v>
      </c>
      <c r="C39" s="10"/>
      <c r="D39" s="29">
        <v>500000</v>
      </c>
      <c r="E39" s="10"/>
      <c r="F39" s="9">
        <f t="shared" si="0"/>
        <v>13923300</v>
      </c>
    </row>
    <row r="40" spans="1:6" ht="15.75" x14ac:dyDescent="0.25">
      <c r="A40" s="26"/>
      <c r="B40" s="28" t="s">
        <v>60</v>
      </c>
      <c r="C40" s="10"/>
      <c r="D40" s="29">
        <v>500000</v>
      </c>
      <c r="E40" s="10"/>
      <c r="F40" s="9">
        <f t="shared" si="0"/>
        <v>14423300</v>
      </c>
    </row>
    <row r="41" spans="1:6" ht="15.75" x14ac:dyDescent="0.25">
      <c r="A41" s="26" t="s">
        <v>61</v>
      </c>
      <c r="B41" s="27" t="s">
        <v>15</v>
      </c>
      <c r="C41" s="10"/>
      <c r="D41" s="29"/>
      <c r="E41" s="10">
        <v>500000</v>
      </c>
      <c r="F41" s="9">
        <f t="shared" si="0"/>
        <v>13923300</v>
      </c>
    </row>
    <row r="42" spans="1:6" ht="15.75" x14ac:dyDescent="0.25">
      <c r="A42" s="26"/>
      <c r="B42" s="27" t="s">
        <v>23</v>
      </c>
      <c r="C42" s="10"/>
      <c r="D42" s="29"/>
      <c r="E42" s="10">
        <v>70000</v>
      </c>
      <c r="F42" s="9">
        <f t="shared" si="0"/>
        <v>13853300</v>
      </c>
    </row>
    <row r="43" spans="1:6" ht="15.75" x14ac:dyDescent="0.25">
      <c r="A43" s="26"/>
      <c r="B43" s="27" t="s">
        <v>24</v>
      </c>
      <c r="C43" s="10"/>
      <c r="D43" s="29"/>
      <c r="E43" s="10">
        <v>45000</v>
      </c>
      <c r="F43" s="9">
        <f t="shared" si="0"/>
        <v>13808300</v>
      </c>
    </row>
    <row r="44" spans="1:6" ht="15.75" x14ac:dyDescent="0.25">
      <c r="A44" s="26"/>
      <c r="B44" s="27" t="s">
        <v>18</v>
      </c>
      <c r="C44" s="10"/>
      <c r="D44" s="29"/>
      <c r="E44" s="10">
        <v>15000</v>
      </c>
      <c r="F44" s="9">
        <f t="shared" si="0"/>
        <v>13793300</v>
      </c>
    </row>
    <row r="45" spans="1:6" ht="15.75" x14ac:dyDescent="0.25">
      <c r="A45" s="26"/>
      <c r="B45" s="27" t="s">
        <v>19</v>
      </c>
      <c r="C45" s="10"/>
      <c r="D45" s="29"/>
      <c r="E45" s="10">
        <v>20000</v>
      </c>
      <c r="F45" s="9">
        <f t="shared" si="0"/>
        <v>13773300</v>
      </c>
    </row>
    <row r="46" spans="1:6" ht="15.75" x14ac:dyDescent="0.25">
      <c r="A46" s="26"/>
      <c r="B46" s="28" t="s">
        <v>20</v>
      </c>
      <c r="C46" s="10"/>
      <c r="D46" s="29"/>
      <c r="E46" s="10">
        <v>10000</v>
      </c>
      <c r="F46" s="9">
        <f t="shared" si="0"/>
        <v>13763300</v>
      </c>
    </row>
    <row r="47" spans="1:6" ht="15.75" x14ac:dyDescent="0.25">
      <c r="A47" s="26"/>
      <c r="B47" s="28" t="s">
        <v>25</v>
      </c>
      <c r="C47" s="10"/>
      <c r="D47" s="29"/>
      <c r="E47" s="10">
        <v>10000</v>
      </c>
      <c r="F47" s="9">
        <f t="shared" si="0"/>
        <v>13753300</v>
      </c>
    </row>
    <row r="48" spans="1:6" ht="15.75" x14ac:dyDescent="0.25">
      <c r="A48" s="26" t="s">
        <v>62</v>
      </c>
      <c r="B48" s="27" t="s">
        <v>15</v>
      </c>
      <c r="C48" s="10"/>
      <c r="D48" s="29"/>
      <c r="E48" s="10">
        <v>500000</v>
      </c>
      <c r="F48" s="9">
        <f t="shared" si="0"/>
        <v>13253300</v>
      </c>
    </row>
    <row r="49" spans="1:6" ht="15.75" x14ac:dyDescent="0.25">
      <c r="A49" s="26"/>
      <c r="B49" s="27" t="s">
        <v>23</v>
      </c>
      <c r="C49" s="10"/>
      <c r="D49" s="29"/>
      <c r="E49" s="10">
        <v>70000</v>
      </c>
      <c r="F49" s="9">
        <f t="shared" si="0"/>
        <v>13183300</v>
      </c>
    </row>
    <row r="50" spans="1:6" ht="15.75" x14ac:dyDescent="0.25">
      <c r="A50" s="26"/>
      <c r="B50" s="27" t="s">
        <v>24</v>
      </c>
      <c r="C50" s="10"/>
      <c r="D50" s="29"/>
      <c r="E50" s="10">
        <v>45000</v>
      </c>
      <c r="F50" s="9">
        <f t="shared" si="0"/>
        <v>13138300</v>
      </c>
    </row>
    <row r="51" spans="1:6" ht="15.75" x14ac:dyDescent="0.25">
      <c r="A51" s="26"/>
      <c r="B51" s="27" t="s">
        <v>18</v>
      </c>
      <c r="C51" s="10"/>
      <c r="D51" s="29"/>
      <c r="E51" s="10">
        <v>20000</v>
      </c>
      <c r="F51" s="9">
        <f t="shared" si="0"/>
        <v>13118300</v>
      </c>
    </row>
    <row r="52" spans="1:6" ht="15.75" x14ac:dyDescent="0.25">
      <c r="A52" s="26"/>
      <c r="B52" s="27" t="s">
        <v>63</v>
      </c>
      <c r="C52" s="10"/>
      <c r="D52" s="29"/>
      <c r="E52" s="10">
        <v>10000</v>
      </c>
      <c r="F52" s="9">
        <f t="shared" si="0"/>
        <v>13108300</v>
      </c>
    </row>
    <row r="53" spans="1:6" ht="15.75" x14ac:dyDescent="0.25">
      <c r="A53" s="26"/>
      <c r="B53" s="27" t="s">
        <v>26</v>
      </c>
      <c r="C53" s="10"/>
      <c r="D53" s="29"/>
      <c r="E53" s="10">
        <v>30000</v>
      </c>
      <c r="F53" s="9">
        <f t="shared" si="0"/>
        <v>13078300</v>
      </c>
    </row>
    <row r="54" spans="1:6" ht="15.75" x14ac:dyDescent="0.25">
      <c r="A54" s="26"/>
      <c r="B54" s="28" t="s">
        <v>25</v>
      </c>
      <c r="C54" s="10"/>
      <c r="D54" s="29"/>
      <c r="E54" s="10">
        <v>10000</v>
      </c>
      <c r="F54" s="9">
        <f t="shared" si="0"/>
        <v>13068300</v>
      </c>
    </row>
    <row r="55" spans="1:6" ht="15.75" x14ac:dyDescent="0.25">
      <c r="A55" s="26" t="s">
        <v>62</v>
      </c>
      <c r="B55" s="30" t="s">
        <v>64</v>
      </c>
      <c r="C55" s="10"/>
      <c r="D55" s="29">
        <v>100000</v>
      </c>
      <c r="E55" s="10"/>
      <c r="F55" s="9">
        <f t="shared" si="0"/>
        <v>13168300</v>
      </c>
    </row>
    <row r="56" spans="1:6" ht="15.75" x14ac:dyDescent="0.25">
      <c r="A56" s="26"/>
      <c r="B56" s="30" t="s">
        <v>65</v>
      </c>
      <c r="C56" s="10"/>
      <c r="D56" s="29">
        <v>300000</v>
      </c>
      <c r="E56" s="10"/>
      <c r="F56" s="9">
        <f t="shared" si="0"/>
        <v>13468300</v>
      </c>
    </row>
    <row r="57" spans="1:6" ht="15.75" x14ac:dyDescent="0.25">
      <c r="A57" s="26"/>
      <c r="B57" s="30" t="s">
        <v>66</v>
      </c>
      <c r="C57" s="10"/>
      <c r="D57" s="29">
        <v>1000000</v>
      </c>
      <c r="E57" s="10"/>
      <c r="F57" s="9">
        <f t="shared" si="0"/>
        <v>14468300</v>
      </c>
    </row>
    <row r="58" spans="1:6" ht="15.75" x14ac:dyDescent="0.25">
      <c r="A58" s="31" t="s">
        <v>67</v>
      </c>
      <c r="B58" s="32"/>
      <c r="C58" s="33"/>
      <c r="D58" s="33">
        <v>2000000</v>
      </c>
      <c r="E58" s="14"/>
      <c r="F58" s="9">
        <f t="shared" si="0"/>
        <v>16468300</v>
      </c>
    </row>
    <row r="59" spans="1:6" ht="15.75" x14ac:dyDescent="0.25">
      <c r="A59" s="34" t="s">
        <v>68</v>
      </c>
      <c r="B59" s="34"/>
      <c r="C59" s="15">
        <f>SUM(C5:C55)</f>
        <v>1000000</v>
      </c>
      <c r="D59" s="15">
        <f>SUM(C34:D58)</f>
        <v>5950000</v>
      </c>
      <c r="E59" s="16">
        <f>SUM(E5:E58)</f>
        <v>4189000</v>
      </c>
      <c r="F59" s="16">
        <f>SUM(F4+C60-E59)</f>
        <v>16468300</v>
      </c>
    </row>
    <row r="60" spans="1:6" ht="15.75" x14ac:dyDescent="0.25">
      <c r="A60" s="34"/>
      <c r="B60" s="34"/>
      <c r="C60" s="17">
        <f>C59+D59</f>
        <v>6950000</v>
      </c>
      <c r="D60" s="17"/>
      <c r="E60" s="16"/>
      <c r="F60" s="16"/>
    </row>
  </sheetData>
  <mergeCells count="7">
    <mergeCell ref="A1:F1"/>
    <mergeCell ref="C2:D2"/>
    <mergeCell ref="A4:E4"/>
    <mergeCell ref="A59:B60"/>
    <mergeCell ref="E59:E60"/>
    <mergeCell ref="F59:F60"/>
    <mergeCell ref="C60:D6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activeCell="D5" sqref="D5"/>
    </sheetView>
  </sheetViews>
  <sheetFormatPr defaultRowHeight="15" x14ac:dyDescent="0.25"/>
  <cols>
    <col min="1" max="1" width="13.140625" customWidth="1"/>
    <col min="2" max="2" width="24.85546875" customWidth="1"/>
    <col min="3" max="3" width="12" customWidth="1"/>
    <col min="4" max="4" width="13" customWidth="1"/>
    <col min="5" max="5" width="15.140625" customWidth="1"/>
    <col min="6" max="6" width="16.140625" customWidth="1"/>
  </cols>
  <sheetData>
    <row r="1" spans="1:6" ht="15.75" x14ac:dyDescent="0.25">
      <c r="A1" s="21" t="s">
        <v>69</v>
      </c>
      <c r="B1" s="21"/>
      <c r="C1" s="21"/>
      <c r="D1" s="21"/>
      <c r="E1" s="21"/>
      <c r="F1" s="21"/>
    </row>
    <row r="2" spans="1:6" ht="15.75" x14ac:dyDescent="0.25">
      <c r="A2" s="22" t="s">
        <v>1</v>
      </c>
      <c r="B2" s="23" t="s">
        <v>2</v>
      </c>
      <c r="C2" s="16" t="s">
        <v>3</v>
      </c>
      <c r="D2" s="16"/>
      <c r="E2" s="14" t="s">
        <v>4</v>
      </c>
      <c r="F2" s="24" t="s">
        <v>5</v>
      </c>
    </row>
    <row r="3" spans="1:6" ht="15.75" x14ac:dyDescent="0.25">
      <c r="A3" s="22"/>
      <c r="B3" s="23"/>
      <c r="C3" s="14" t="s">
        <v>6</v>
      </c>
      <c r="D3" s="14" t="s">
        <v>7</v>
      </c>
      <c r="E3" s="14"/>
      <c r="F3" s="24"/>
    </row>
    <row r="4" spans="1:6" ht="15.75" x14ac:dyDescent="0.25">
      <c r="A4" s="25" t="s">
        <v>70</v>
      </c>
      <c r="B4" s="25"/>
      <c r="C4" s="25"/>
      <c r="D4" s="25"/>
      <c r="E4" s="25"/>
      <c r="F4" s="14">
        <v>16468300</v>
      </c>
    </row>
    <row r="5" spans="1:6" ht="15.75" x14ac:dyDescent="0.25">
      <c r="A5" s="26" t="s">
        <v>71</v>
      </c>
      <c r="B5" s="27" t="s">
        <v>72</v>
      </c>
      <c r="C5" s="10"/>
      <c r="D5" s="10"/>
      <c r="E5" s="10">
        <v>440000</v>
      </c>
      <c r="F5" s="9">
        <f>SUM(F4+C5+D5-E5)</f>
        <v>16028300</v>
      </c>
    </row>
    <row r="6" spans="1:6" ht="15.75" x14ac:dyDescent="0.25">
      <c r="A6" s="26"/>
      <c r="B6" s="27" t="s">
        <v>10</v>
      </c>
      <c r="C6" s="10"/>
      <c r="D6" s="10"/>
      <c r="E6" s="10">
        <v>240000</v>
      </c>
      <c r="F6" s="9">
        <f t="shared" ref="F6:F46" si="0">SUM(F5+C6+D6-E6)</f>
        <v>15788300</v>
      </c>
    </row>
    <row r="7" spans="1:6" ht="15.75" x14ac:dyDescent="0.25">
      <c r="A7" s="26"/>
      <c r="B7" s="27" t="s">
        <v>11</v>
      </c>
      <c r="C7" s="10"/>
      <c r="D7" s="10"/>
      <c r="E7" s="10">
        <v>26000</v>
      </c>
      <c r="F7" s="9">
        <f t="shared" si="0"/>
        <v>15762300</v>
      </c>
    </row>
    <row r="8" spans="1:6" ht="15.75" x14ac:dyDescent="0.25">
      <c r="A8" s="26"/>
      <c r="B8" s="27" t="s">
        <v>12</v>
      </c>
      <c r="C8" s="10"/>
      <c r="D8" s="10"/>
      <c r="E8" s="10">
        <v>32000</v>
      </c>
      <c r="F8" s="9">
        <f t="shared" si="0"/>
        <v>15730300</v>
      </c>
    </row>
    <row r="9" spans="1:6" ht="15.75" x14ac:dyDescent="0.25">
      <c r="A9" s="26"/>
      <c r="B9" s="27" t="s">
        <v>13</v>
      </c>
      <c r="C9" s="10"/>
      <c r="D9" s="10"/>
      <c r="E9" s="10">
        <v>30000</v>
      </c>
      <c r="F9" s="9">
        <f t="shared" si="0"/>
        <v>15700300</v>
      </c>
    </row>
    <row r="10" spans="1:6" ht="15.75" x14ac:dyDescent="0.25">
      <c r="A10" s="26"/>
      <c r="B10" s="27" t="s">
        <v>14</v>
      </c>
      <c r="C10" s="10"/>
      <c r="D10" s="10"/>
      <c r="E10" s="10">
        <v>43000</v>
      </c>
      <c r="F10" s="9">
        <f t="shared" si="0"/>
        <v>15657300</v>
      </c>
    </row>
    <row r="11" spans="1:6" ht="15.75" x14ac:dyDescent="0.25">
      <c r="A11" s="26"/>
      <c r="B11" s="27" t="s">
        <v>15</v>
      </c>
      <c r="C11" s="10"/>
      <c r="D11" s="10"/>
      <c r="E11" s="10">
        <v>500000</v>
      </c>
      <c r="F11" s="9">
        <f t="shared" si="0"/>
        <v>15157300</v>
      </c>
    </row>
    <row r="12" spans="1:6" ht="15.75" x14ac:dyDescent="0.25">
      <c r="A12" s="26"/>
      <c r="B12" s="27" t="s">
        <v>16</v>
      </c>
      <c r="C12" s="10"/>
      <c r="D12" s="10"/>
      <c r="E12" s="10">
        <v>90000</v>
      </c>
      <c r="F12" s="9">
        <f t="shared" si="0"/>
        <v>15067300</v>
      </c>
    </row>
    <row r="13" spans="1:6" ht="15.75" x14ac:dyDescent="0.25">
      <c r="A13" s="26"/>
      <c r="B13" s="27" t="s">
        <v>17</v>
      </c>
      <c r="C13" s="10"/>
      <c r="D13" s="10"/>
      <c r="E13" s="10">
        <v>30000</v>
      </c>
      <c r="F13" s="9">
        <f t="shared" si="0"/>
        <v>15037300</v>
      </c>
    </row>
    <row r="14" spans="1:6" ht="15.75" x14ac:dyDescent="0.25">
      <c r="A14" s="26"/>
      <c r="B14" s="27" t="s">
        <v>18</v>
      </c>
      <c r="C14" s="10"/>
      <c r="D14" s="10"/>
      <c r="E14" s="10">
        <v>15000</v>
      </c>
      <c r="F14" s="9">
        <f t="shared" si="0"/>
        <v>15022300</v>
      </c>
    </row>
    <row r="15" spans="1:6" ht="15.75" x14ac:dyDescent="0.25">
      <c r="A15" s="26"/>
      <c r="B15" s="27" t="s">
        <v>19</v>
      </c>
      <c r="C15" s="10"/>
      <c r="D15" s="10"/>
      <c r="E15" s="10">
        <v>20000</v>
      </c>
      <c r="F15" s="9">
        <f t="shared" si="0"/>
        <v>15002300</v>
      </c>
    </row>
    <row r="16" spans="1:6" ht="15.75" x14ac:dyDescent="0.25">
      <c r="A16" s="26"/>
      <c r="B16" s="27" t="s">
        <v>20</v>
      </c>
      <c r="C16" s="10"/>
      <c r="D16" s="10"/>
      <c r="E16" s="10">
        <v>10000</v>
      </c>
      <c r="F16" s="9">
        <f t="shared" si="0"/>
        <v>14992300</v>
      </c>
    </row>
    <row r="17" spans="1:6" ht="15.75" x14ac:dyDescent="0.25">
      <c r="A17" s="26"/>
      <c r="B17" s="27" t="s">
        <v>21</v>
      </c>
      <c r="C17" s="10"/>
      <c r="D17" s="10"/>
      <c r="E17" s="10">
        <v>30000</v>
      </c>
      <c r="F17" s="9">
        <f t="shared" si="0"/>
        <v>14962300</v>
      </c>
    </row>
    <row r="18" spans="1:6" ht="15.75" x14ac:dyDescent="0.25">
      <c r="A18" s="26" t="s">
        <v>73</v>
      </c>
      <c r="B18" s="28" t="s">
        <v>74</v>
      </c>
      <c r="C18" s="10">
        <v>600000</v>
      </c>
      <c r="D18" s="10"/>
      <c r="E18" s="10"/>
      <c r="F18" s="9">
        <f t="shared" si="0"/>
        <v>15562300</v>
      </c>
    </row>
    <row r="19" spans="1:6" ht="15.75" x14ac:dyDescent="0.25">
      <c r="A19" s="26"/>
      <c r="B19" s="28" t="s">
        <v>75</v>
      </c>
      <c r="C19" s="10"/>
      <c r="D19" s="10">
        <v>500000</v>
      </c>
      <c r="E19" s="10"/>
      <c r="F19" s="9">
        <f t="shared" si="0"/>
        <v>16062300</v>
      </c>
    </row>
    <row r="20" spans="1:6" ht="15.75" x14ac:dyDescent="0.25">
      <c r="A20" s="26" t="s">
        <v>76</v>
      </c>
      <c r="B20" s="27" t="s">
        <v>15</v>
      </c>
      <c r="C20" s="10"/>
      <c r="D20" s="10"/>
      <c r="E20" s="10">
        <v>500000</v>
      </c>
      <c r="F20" s="9">
        <f t="shared" si="0"/>
        <v>15562300</v>
      </c>
    </row>
    <row r="21" spans="1:6" ht="15.75" x14ac:dyDescent="0.25">
      <c r="A21" s="26"/>
      <c r="B21" s="27" t="s">
        <v>23</v>
      </c>
      <c r="C21" s="10"/>
      <c r="D21" s="10"/>
      <c r="E21" s="10">
        <v>95000</v>
      </c>
      <c r="F21" s="9">
        <f t="shared" si="0"/>
        <v>15467300</v>
      </c>
    </row>
    <row r="22" spans="1:6" ht="15.75" x14ac:dyDescent="0.25">
      <c r="A22" s="26"/>
      <c r="B22" s="27" t="s">
        <v>24</v>
      </c>
      <c r="C22" s="10"/>
      <c r="D22" s="10"/>
      <c r="E22" s="10">
        <v>35000</v>
      </c>
      <c r="F22" s="9">
        <f t="shared" si="0"/>
        <v>15432300</v>
      </c>
    </row>
    <row r="23" spans="1:6" ht="15.75" x14ac:dyDescent="0.25">
      <c r="A23" s="26"/>
      <c r="B23" s="27" t="s">
        <v>18</v>
      </c>
      <c r="C23" s="10"/>
      <c r="D23" s="10"/>
      <c r="E23" s="10">
        <v>20000</v>
      </c>
      <c r="F23" s="9">
        <f t="shared" si="0"/>
        <v>15412300</v>
      </c>
    </row>
    <row r="24" spans="1:6" ht="15.75" x14ac:dyDescent="0.25">
      <c r="A24" s="26"/>
      <c r="B24" s="27" t="s">
        <v>19</v>
      </c>
      <c r="C24" s="10"/>
      <c r="D24" s="10"/>
      <c r="E24" s="10">
        <v>20000</v>
      </c>
      <c r="F24" s="9">
        <f t="shared" si="0"/>
        <v>15392300</v>
      </c>
    </row>
    <row r="25" spans="1:6" ht="15.75" x14ac:dyDescent="0.25">
      <c r="A25" s="26"/>
      <c r="B25" s="28" t="s">
        <v>20</v>
      </c>
      <c r="C25" s="10"/>
      <c r="D25" s="10"/>
      <c r="E25" s="10">
        <v>10000</v>
      </c>
      <c r="F25" s="9">
        <f t="shared" si="0"/>
        <v>15382300</v>
      </c>
    </row>
    <row r="26" spans="1:6" ht="15.75" x14ac:dyDescent="0.25">
      <c r="A26" s="26"/>
      <c r="B26" s="28" t="s">
        <v>25</v>
      </c>
      <c r="C26" s="10"/>
      <c r="D26" s="10"/>
      <c r="E26" s="10">
        <v>10000</v>
      </c>
      <c r="F26" s="9">
        <f t="shared" si="0"/>
        <v>15372300</v>
      </c>
    </row>
    <row r="27" spans="1:6" ht="15.75" x14ac:dyDescent="0.25">
      <c r="A27" s="26"/>
      <c r="B27" s="28" t="s">
        <v>26</v>
      </c>
      <c r="C27" s="10"/>
      <c r="D27" s="10"/>
      <c r="E27" s="10">
        <v>30000</v>
      </c>
      <c r="F27" s="9">
        <f t="shared" si="0"/>
        <v>15342300</v>
      </c>
    </row>
    <row r="28" spans="1:6" ht="15.75" x14ac:dyDescent="0.25">
      <c r="A28" s="26"/>
      <c r="B28" s="28" t="s">
        <v>77</v>
      </c>
      <c r="C28" s="10"/>
      <c r="D28" s="10"/>
      <c r="E28" s="10">
        <v>45000</v>
      </c>
      <c r="F28" s="9">
        <f t="shared" si="0"/>
        <v>15297300</v>
      </c>
    </row>
    <row r="29" spans="1:6" ht="15.75" x14ac:dyDescent="0.25">
      <c r="A29" s="26" t="s">
        <v>78</v>
      </c>
      <c r="B29" s="28" t="s">
        <v>15</v>
      </c>
      <c r="C29" s="10"/>
      <c r="D29" s="10"/>
      <c r="E29" s="10">
        <v>500000</v>
      </c>
      <c r="F29" s="9">
        <f t="shared" si="0"/>
        <v>14797300</v>
      </c>
    </row>
    <row r="30" spans="1:6" ht="15.75" x14ac:dyDescent="0.25">
      <c r="A30" s="26"/>
      <c r="B30" s="27" t="s">
        <v>16</v>
      </c>
      <c r="C30" s="10"/>
      <c r="D30" s="10"/>
      <c r="E30" s="10">
        <v>100000</v>
      </c>
      <c r="F30" s="9">
        <f t="shared" si="0"/>
        <v>14697300</v>
      </c>
    </row>
    <row r="31" spans="1:6" ht="15.75" x14ac:dyDescent="0.25">
      <c r="A31" s="26"/>
      <c r="B31" s="27" t="s">
        <v>17</v>
      </c>
      <c r="C31" s="10"/>
      <c r="D31" s="10"/>
      <c r="E31" s="10">
        <v>30000</v>
      </c>
      <c r="F31" s="9">
        <f t="shared" si="0"/>
        <v>14667300</v>
      </c>
    </row>
    <row r="32" spans="1:6" ht="15.75" x14ac:dyDescent="0.25">
      <c r="A32" s="26"/>
      <c r="B32" s="28" t="s">
        <v>19</v>
      </c>
      <c r="C32" s="10"/>
      <c r="D32" s="29"/>
      <c r="E32" s="10">
        <v>20000</v>
      </c>
      <c r="F32" s="9">
        <f t="shared" si="0"/>
        <v>14647300</v>
      </c>
    </row>
    <row r="33" spans="1:6" ht="15.75" x14ac:dyDescent="0.25">
      <c r="A33" s="26"/>
      <c r="B33" s="28" t="s">
        <v>18</v>
      </c>
      <c r="C33" s="10"/>
      <c r="D33" s="29"/>
      <c r="E33" s="10">
        <v>20000</v>
      </c>
      <c r="F33" s="9">
        <f t="shared" si="0"/>
        <v>14627300</v>
      </c>
    </row>
    <row r="34" spans="1:6" ht="15.75" x14ac:dyDescent="0.25">
      <c r="A34" s="26"/>
      <c r="B34" s="28" t="s">
        <v>20</v>
      </c>
      <c r="C34" s="10"/>
      <c r="D34" s="29"/>
      <c r="E34" s="10">
        <v>10000</v>
      </c>
      <c r="F34" s="9">
        <f t="shared" si="0"/>
        <v>14617300</v>
      </c>
    </row>
    <row r="35" spans="1:6" ht="15.75" x14ac:dyDescent="0.25">
      <c r="A35" s="26" t="s">
        <v>79</v>
      </c>
      <c r="B35" s="28" t="s">
        <v>29</v>
      </c>
      <c r="C35" s="10">
        <v>500000</v>
      </c>
      <c r="D35" s="29"/>
      <c r="E35" s="10"/>
      <c r="F35" s="9">
        <f t="shared" si="0"/>
        <v>15117300</v>
      </c>
    </row>
    <row r="36" spans="1:6" ht="15.75" x14ac:dyDescent="0.25">
      <c r="A36" s="26"/>
      <c r="B36" s="28" t="s">
        <v>30</v>
      </c>
      <c r="C36" s="10">
        <v>500000</v>
      </c>
      <c r="D36" s="29"/>
      <c r="E36" s="10"/>
      <c r="F36" s="9">
        <f t="shared" si="0"/>
        <v>15617300</v>
      </c>
    </row>
    <row r="37" spans="1:6" ht="15.75" x14ac:dyDescent="0.25">
      <c r="A37" s="26" t="s">
        <v>80</v>
      </c>
      <c r="B37" s="28" t="s">
        <v>15</v>
      </c>
      <c r="C37" s="10"/>
      <c r="D37" s="29"/>
      <c r="E37" s="10">
        <v>500000</v>
      </c>
      <c r="F37" s="9">
        <f t="shared" si="0"/>
        <v>15117300</v>
      </c>
    </row>
    <row r="38" spans="1:6" ht="15.75" x14ac:dyDescent="0.25">
      <c r="A38" s="26"/>
      <c r="B38" s="28" t="s">
        <v>81</v>
      </c>
      <c r="C38" s="10"/>
      <c r="D38" s="29"/>
      <c r="E38" s="10">
        <v>96000</v>
      </c>
      <c r="F38" s="9">
        <f t="shared" si="0"/>
        <v>15021300</v>
      </c>
    </row>
    <row r="39" spans="1:6" ht="15.75" x14ac:dyDescent="0.25">
      <c r="A39" s="26"/>
      <c r="B39" s="28" t="s">
        <v>24</v>
      </c>
      <c r="C39" s="10"/>
      <c r="D39" s="29"/>
      <c r="E39" s="10">
        <v>40000</v>
      </c>
      <c r="F39" s="9">
        <f t="shared" si="0"/>
        <v>14981300</v>
      </c>
    </row>
    <row r="40" spans="1:6" ht="15.75" x14ac:dyDescent="0.25">
      <c r="A40" s="26"/>
      <c r="B40" s="28" t="s">
        <v>20</v>
      </c>
      <c r="C40" s="10"/>
      <c r="D40" s="29"/>
      <c r="E40" s="10">
        <v>10000</v>
      </c>
      <c r="F40" s="9">
        <f t="shared" si="0"/>
        <v>14971300</v>
      </c>
    </row>
    <row r="41" spans="1:6" ht="15.75" x14ac:dyDescent="0.25">
      <c r="A41" s="26"/>
      <c r="B41" s="28" t="s">
        <v>19</v>
      </c>
      <c r="C41" s="10"/>
      <c r="D41" s="29"/>
      <c r="E41" s="10">
        <v>20000</v>
      </c>
      <c r="F41" s="9">
        <f t="shared" si="0"/>
        <v>14951300</v>
      </c>
    </row>
    <row r="42" spans="1:6" ht="15.75" x14ac:dyDescent="0.25">
      <c r="A42" s="26"/>
      <c r="B42" s="28" t="s">
        <v>18</v>
      </c>
      <c r="C42" s="10"/>
      <c r="D42" s="29"/>
      <c r="E42" s="10">
        <v>15000</v>
      </c>
      <c r="F42" s="9">
        <f t="shared" si="0"/>
        <v>14936300</v>
      </c>
    </row>
    <row r="43" spans="1:6" ht="15.75" x14ac:dyDescent="0.25">
      <c r="A43" s="26"/>
      <c r="B43" s="28" t="s">
        <v>25</v>
      </c>
      <c r="C43" s="10"/>
      <c r="D43" s="29"/>
      <c r="E43" s="10">
        <v>10000</v>
      </c>
      <c r="F43" s="9">
        <f t="shared" si="0"/>
        <v>14926300</v>
      </c>
    </row>
    <row r="44" spans="1:6" ht="15.75" x14ac:dyDescent="0.25">
      <c r="A44" s="26"/>
      <c r="B44" s="28" t="s">
        <v>82</v>
      </c>
      <c r="C44" s="10"/>
      <c r="D44" s="29"/>
      <c r="E44" s="10">
        <v>100000</v>
      </c>
      <c r="F44" s="9">
        <f t="shared" si="0"/>
        <v>14826300</v>
      </c>
    </row>
    <row r="45" spans="1:6" ht="15.75" x14ac:dyDescent="0.25">
      <c r="A45" s="26"/>
      <c r="B45" s="28" t="s">
        <v>10</v>
      </c>
      <c r="C45" s="10"/>
      <c r="D45" s="29"/>
      <c r="E45" s="10">
        <v>240000</v>
      </c>
      <c r="F45" s="9">
        <f t="shared" si="0"/>
        <v>14586300</v>
      </c>
    </row>
    <row r="46" spans="1:6" ht="15.75" x14ac:dyDescent="0.25">
      <c r="A46" s="26"/>
      <c r="B46" s="28" t="s">
        <v>83</v>
      </c>
      <c r="C46" s="10"/>
      <c r="D46" s="29"/>
      <c r="E46" s="10">
        <v>20000</v>
      </c>
      <c r="F46" s="9">
        <f t="shared" si="0"/>
        <v>14566300</v>
      </c>
    </row>
    <row r="47" spans="1:6" ht="15.75" x14ac:dyDescent="0.25">
      <c r="A47" s="34" t="s">
        <v>84</v>
      </c>
      <c r="B47" s="34"/>
      <c r="C47" s="15">
        <f>SUM(C5:C46)</f>
        <v>1600000</v>
      </c>
      <c r="D47" s="15">
        <f>SUM(D5:D46)</f>
        <v>500000</v>
      </c>
      <c r="E47" s="16">
        <f>SUM(E5:E46)</f>
        <v>4002000</v>
      </c>
      <c r="F47" s="16">
        <f>F4+C48-E47</f>
        <v>14566300</v>
      </c>
    </row>
    <row r="48" spans="1:6" ht="15.75" x14ac:dyDescent="0.25">
      <c r="A48" s="34"/>
      <c r="B48" s="34"/>
      <c r="C48" s="17">
        <f>C47+D47</f>
        <v>2100000</v>
      </c>
      <c r="D48" s="17"/>
      <c r="E48" s="16"/>
      <c r="F48" s="16"/>
    </row>
  </sheetData>
  <mergeCells count="7">
    <mergeCell ref="A1:F1"/>
    <mergeCell ref="C2:D2"/>
    <mergeCell ref="A4:E4"/>
    <mergeCell ref="A47:B48"/>
    <mergeCell ref="E47:E48"/>
    <mergeCell ref="F47:F48"/>
    <mergeCell ref="C48:D4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sqref="A1:F1"/>
    </sheetView>
  </sheetViews>
  <sheetFormatPr defaultRowHeight="15" x14ac:dyDescent="0.25"/>
  <cols>
    <col min="1" max="1" width="13.7109375" customWidth="1"/>
    <col min="2" max="2" width="20.42578125" customWidth="1"/>
    <col min="3" max="3" width="13.28515625" customWidth="1"/>
    <col min="4" max="4" width="13.42578125" customWidth="1"/>
    <col min="5" max="5" width="13.7109375" customWidth="1"/>
    <col min="6" max="6" width="15.140625" customWidth="1"/>
  </cols>
  <sheetData>
    <row r="1" spans="1:6" ht="15.75" x14ac:dyDescent="0.25">
      <c r="A1" s="21" t="s">
        <v>85</v>
      </c>
      <c r="B1" s="21"/>
      <c r="C1" s="21"/>
      <c r="D1" s="21"/>
      <c r="E1" s="21"/>
      <c r="F1" s="21"/>
    </row>
    <row r="2" spans="1:6" ht="15.75" x14ac:dyDescent="0.25">
      <c r="A2" s="22" t="s">
        <v>1</v>
      </c>
      <c r="B2" s="23" t="s">
        <v>2</v>
      </c>
      <c r="C2" s="16" t="s">
        <v>3</v>
      </c>
      <c r="D2" s="16"/>
      <c r="E2" s="14" t="s">
        <v>4</v>
      </c>
      <c r="F2" s="24" t="s">
        <v>5</v>
      </c>
    </row>
    <row r="3" spans="1:6" ht="15.75" x14ac:dyDescent="0.25">
      <c r="A3" s="22"/>
      <c r="B3" s="23"/>
      <c r="C3" s="14" t="s">
        <v>6</v>
      </c>
      <c r="D3" s="14" t="s">
        <v>7</v>
      </c>
      <c r="E3" s="14"/>
      <c r="F3" s="24"/>
    </row>
    <row r="4" spans="1:6" ht="15.75" x14ac:dyDescent="0.25">
      <c r="A4" s="25" t="s">
        <v>86</v>
      </c>
      <c r="B4" s="25"/>
      <c r="C4" s="25"/>
      <c r="D4" s="25"/>
      <c r="E4" s="25"/>
      <c r="F4" s="14">
        <v>14566300</v>
      </c>
    </row>
    <row r="5" spans="1:6" ht="15.75" x14ac:dyDescent="0.25">
      <c r="A5" s="26" t="s">
        <v>87</v>
      </c>
      <c r="B5" s="27" t="s">
        <v>88</v>
      </c>
      <c r="C5" s="10"/>
      <c r="D5" s="10"/>
      <c r="E5" s="10">
        <v>27000</v>
      </c>
      <c r="F5" s="9">
        <f>F4+C5+D5-E5</f>
        <v>14539300</v>
      </c>
    </row>
    <row r="6" spans="1:6" ht="15.75" x14ac:dyDescent="0.25">
      <c r="A6" s="26"/>
      <c r="B6" s="27" t="s">
        <v>89</v>
      </c>
      <c r="C6" s="10"/>
      <c r="D6" s="10"/>
      <c r="E6" s="10">
        <v>18000</v>
      </c>
      <c r="F6" s="9">
        <f t="shared" ref="F6:F43" si="0">F5+C6+D6-E6</f>
        <v>14521300</v>
      </c>
    </row>
    <row r="7" spans="1:6" ht="15.75" x14ac:dyDescent="0.25">
      <c r="A7" s="26"/>
      <c r="B7" s="27" t="s">
        <v>90</v>
      </c>
      <c r="C7" s="10"/>
      <c r="D7" s="10"/>
      <c r="E7" s="10">
        <v>550000</v>
      </c>
      <c r="F7" s="9">
        <f t="shared" si="0"/>
        <v>13971300</v>
      </c>
    </row>
    <row r="8" spans="1:6" ht="15.75" x14ac:dyDescent="0.25">
      <c r="A8" s="26"/>
      <c r="B8" s="27" t="s">
        <v>81</v>
      </c>
      <c r="C8" s="10"/>
      <c r="D8" s="10"/>
      <c r="E8" s="10">
        <v>100000</v>
      </c>
      <c r="F8" s="9">
        <f t="shared" si="0"/>
        <v>13871300</v>
      </c>
    </row>
    <row r="9" spans="1:6" ht="15.75" x14ac:dyDescent="0.25">
      <c r="A9" s="26"/>
      <c r="B9" s="27" t="s">
        <v>17</v>
      </c>
      <c r="C9" s="10"/>
      <c r="D9" s="10"/>
      <c r="E9" s="10">
        <v>30000</v>
      </c>
      <c r="F9" s="9">
        <f t="shared" si="0"/>
        <v>13841300</v>
      </c>
    </row>
    <row r="10" spans="1:6" ht="15.75" x14ac:dyDescent="0.25">
      <c r="A10" s="26"/>
      <c r="B10" s="27" t="s">
        <v>18</v>
      </c>
      <c r="C10" s="10"/>
      <c r="D10" s="10"/>
      <c r="E10" s="10">
        <v>30000</v>
      </c>
      <c r="F10" s="9">
        <f t="shared" si="0"/>
        <v>13811300</v>
      </c>
    </row>
    <row r="11" spans="1:6" ht="15.75" x14ac:dyDescent="0.25">
      <c r="A11" s="26"/>
      <c r="B11" s="27" t="s">
        <v>19</v>
      </c>
      <c r="C11" s="10"/>
      <c r="D11" s="10"/>
      <c r="E11" s="10">
        <v>20000</v>
      </c>
      <c r="F11" s="9">
        <f t="shared" si="0"/>
        <v>13791300</v>
      </c>
    </row>
    <row r="12" spans="1:6" ht="15.75" x14ac:dyDescent="0.25">
      <c r="A12" s="26"/>
      <c r="B12" s="27" t="s">
        <v>20</v>
      </c>
      <c r="C12" s="10"/>
      <c r="D12" s="10"/>
      <c r="E12" s="10">
        <v>10000</v>
      </c>
      <c r="F12" s="9">
        <f t="shared" si="0"/>
        <v>13781300</v>
      </c>
    </row>
    <row r="13" spans="1:6" ht="15.75" x14ac:dyDescent="0.25">
      <c r="A13" s="26"/>
      <c r="B13" s="27" t="s">
        <v>91</v>
      </c>
      <c r="C13" s="10"/>
      <c r="D13" s="10"/>
      <c r="E13" s="10">
        <v>30000</v>
      </c>
      <c r="F13" s="9">
        <f t="shared" si="0"/>
        <v>13751300</v>
      </c>
    </row>
    <row r="14" spans="1:6" ht="15.75" x14ac:dyDescent="0.25">
      <c r="A14" s="26" t="s">
        <v>92</v>
      </c>
      <c r="B14" s="28" t="s">
        <v>74</v>
      </c>
      <c r="C14" s="10">
        <v>600000</v>
      </c>
      <c r="D14" s="10"/>
      <c r="E14" s="10"/>
      <c r="F14" s="9">
        <f t="shared" si="0"/>
        <v>14351300</v>
      </c>
    </row>
    <row r="15" spans="1:6" ht="15.75" x14ac:dyDescent="0.25">
      <c r="A15" s="26" t="s">
        <v>93</v>
      </c>
      <c r="B15" s="27" t="s">
        <v>90</v>
      </c>
      <c r="C15" s="10"/>
      <c r="D15" s="10"/>
      <c r="E15" s="10">
        <v>550000</v>
      </c>
      <c r="F15" s="9">
        <f t="shared" si="0"/>
        <v>13801300</v>
      </c>
    </row>
    <row r="16" spans="1:6" ht="15.75" x14ac:dyDescent="0.25">
      <c r="A16" s="26"/>
      <c r="B16" s="27" t="s">
        <v>81</v>
      </c>
      <c r="C16" s="10"/>
      <c r="D16" s="10"/>
      <c r="E16" s="10">
        <v>110000</v>
      </c>
      <c r="F16" s="9">
        <f t="shared" si="0"/>
        <v>13691300</v>
      </c>
    </row>
    <row r="17" spans="1:6" ht="15.75" x14ac:dyDescent="0.25">
      <c r="A17" s="26"/>
      <c r="B17" s="27" t="s">
        <v>24</v>
      </c>
      <c r="C17" s="10"/>
      <c r="D17" s="10"/>
      <c r="E17" s="10">
        <v>25000</v>
      </c>
      <c r="F17" s="9">
        <f t="shared" si="0"/>
        <v>13666300</v>
      </c>
    </row>
    <row r="18" spans="1:6" ht="15.75" x14ac:dyDescent="0.25">
      <c r="A18" s="26"/>
      <c r="B18" s="27" t="s">
        <v>18</v>
      </c>
      <c r="C18" s="10"/>
      <c r="D18" s="10"/>
      <c r="E18" s="10">
        <v>35000</v>
      </c>
      <c r="F18" s="9">
        <f t="shared" si="0"/>
        <v>13631300</v>
      </c>
    </row>
    <row r="19" spans="1:6" ht="15.75" x14ac:dyDescent="0.25">
      <c r="A19" s="26"/>
      <c r="B19" s="27" t="s">
        <v>19</v>
      </c>
      <c r="C19" s="10"/>
      <c r="D19" s="10"/>
      <c r="E19" s="10">
        <v>20000</v>
      </c>
      <c r="F19" s="9">
        <f t="shared" si="0"/>
        <v>13611300</v>
      </c>
    </row>
    <row r="20" spans="1:6" ht="15.75" x14ac:dyDescent="0.25">
      <c r="A20" s="26"/>
      <c r="B20" s="28" t="s">
        <v>20</v>
      </c>
      <c r="C20" s="10"/>
      <c r="D20" s="10"/>
      <c r="E20" s="10">
        <v>10000</v>
      </c>
      <c r="F20" s="9">
        <f t="shared" si="0"/>
        <v>13601300</v>
      </c>
    </row>
    <row r="21" spans="1:6" ht="15.75" x14ac:dyDescent="0.25">
      <c r="A21" s="26"/>
      <c r="B21" s="28" t="s">
        <v>83</v>
      </c>
      <c r="C21" s="10"/>
      <c r="D21" s="10"/>
      <c r="E21" s="10">
        <v>30000</v>
      </c>
      <c r="F21" s="9">
        <f t="shared" si="0"/>
        <v>13571300</v>
      </c>
    </row>
    <row r="22" spans="1:6" ht="15.75" x14ac:dyDescent="0.25">
      <c r="A22" s="26"/>
      <c r="B22" s="28" t="s">
        <v>77</v>
      </c>
      <c r="C22" s="10"/>
      <c r="D22" s="10"/>
      <c r="E22" s="10">
        <v>50000</v>
      </c>
      <c r="F22" s="9">
        <f t="shared" si="0"/>
        <v>13521300</v>
      </c>
    </row>
    <row r="23" spans="1:6" ht="15.75" x14ac:dyDescent="0.25">
      <c r="A23" s="26"/>
      <c r="B23" s="28" t="s">
        <v>10</v>
      </c>
      <c r="C23" s="10"/>
      <c r="D23" s="10"/>
      <c r="E23" s="10">
        <v>240000</v>
      </c>
      <c r="F23" s="9">
        <f t="shared" si="0"/>
        <v>13281300</v>
      </c>
    </row>
    <row r="24" spans="1:6" ht="15.75" x14ac:dyDescent="0.25">
      <c r="A24" s="26" t="s">
        <v>94</v>
      </c>
      <c r="B24" s="28" t="s">
        <v>90</v>
      </c>
      <c r="C24" s="10"/>
      <c r="D24" s="10"/>
      <c r="E24" s="10">
        <v>550000</v>
      </c>
      <c r="F24" s="9">
        <f t="shared" si="0"/>
        <v>12731300</v>
      </c>
    </row>
    <row r="25" spans="1:6" ht="15.75" x14ac:dyDescent="0.25">
      <c r="A25" s="26"/>
      <c r="B25" s="27" t="s">
        <v>95</v>
      </c>
      <c r="C25" s="10"/>
      <c r="D25" s="10"/>
      <c r="E25" s="10">
        <v>105000</v>
      </c>
      <c r="F25" s="9">
        <f t="shared" si="0"/>
        <v>12626300</v>
      </c>
    </row>
    <row r="26" spans="1:6" ht="15.75" x14ac:dyDescent="0.25">
      <c r="A26" s="26"/>
      <c r="B26" s="27" t="s">
        <v>17</v>
      </c>
      <c r="C26" s="10"/>
      <c r="D26" s="10"/>
      <c r="E26" s="10">
        <v>30000</v>
      </c>
      <c r="F26" s="9">
        <f t="shared" si="0"/>
        <v>12596300</v>
      </c>
    </row>
    <row r="27" spans="1:6" ht="15.75" x14ac:dyDescent="0.25">
      <c r="A27" s="26"/>
      <c r="B27" s="28" t="s">
        <v>19</v>
      </c>
      <c r="C27" s="10"/>
      <c r="D27" s="29"/>
      <c r="E27" s="10">
        <v>20000</v>
      </c>
      <c r="F27" s="9">
        <f t="shared" si="0"/>
        <v>12576300</v>
      </c>
    </row>
    <row r="28" spans="1:6" ht="15.75" x14ac:dyDescent="0.25">
      <c r="A28" s="26"/>
      <c r="B28" s="28" t="s">
        <v>20</v>
      </c>
      <c r="C28" s="10"/>
      <c r="D28" s="29"/>
      <c r="E28" s="10">
        <v>10000</v>
      </c>
      <c r="F28" s="9">
        <f t="shared" si="0"/>
        <v>12566300</v>
      </c>
    </row>
    <row r="29" spans="1:6" ht="15.75" x14ac:dyDescent="0.25">
      <c r="A29" s="26"/>
      <c r="B29" s="28" t="s">
        <v>96</v>
      </c>
      <c r="C29" s="10"/>
      <c r="D29" s="29"/>
      <c r="E29" s="10">
        <v>35000</v>
      </c>
      <c r="F29" s="9">
        <f t="shared" si="0"/>
        <v>12531300</v>
      </c>
    </row>
    <row r="30" spans="1:6" ht="15.75" x14ac:dyDescent="0.25">
      <c r="A30" s="26" t="s">
        <v>97</v>
      </c>
      <c r="B30" s="28" t="s">
        <v>29</v>
      </c>
      <c r="C30" s="10">
        <v>500000</v>
      </c>
      <c r="D30" s="29"/>
      <c r="E30" s="10"/>
      <c r="F30" s="9">
        <f t="shared" si="0"/>
        <v>13031300</v>
      </c>
    </row>
    <row r="31" spans="1:6" ht="15.75" x14ac:dyDescent="0.25">
      <c r="A31" s="26"/>
      <c r="B31" s="28" t="s">
        <v>30</v>
      </c>
      <c r="C31" s="10">
        <v>500000</v>
      </c>
      <c r="D31" s="29"/>
      <c r="E31" s="10"/>
      <c r="F31" s="9">
        <f t="shared" si="0"/>
        <v>13531300</v>
      </c>
    </row>
    <row r="32" spans="1:6" ht="15.75" x14ac:dyDescent="0.25">
      <c r="A32" s="26" t="s">
        <v>98</v>
      </c>
      <c r="B32" s="28" t="s">
        <v>90</v>
      </c>
      <c r="C32" s="10"/>
      <c r="D32" s="29"/>
      <c r="E32" s="10">
        <v>550000</v>
      </c>
      <c r="F32" s="9">
        <f t="shared" si="0"/>
        <v>12981300</v>
      </c>
    </row>
    <row r="33" spans="1:6" ht="15.75" x14ac:dyDescent="0.25">
      <c r="A33" s="26"/>
      <c r="B33" s="28" t="s">
        <v>81</v>
      </c>
      <c r="C33" s="10"/>
      <c r="D33" s="29"/>
      <c r="E33" s="10">
        <v>105000</v>
      </c>
      <c r="F33" s="9">
        <f t="shared" si="0"/>
        <v>12876300</v>
      </c>
    </row>
    <row r="34" spans="1:6" ht="15.75" x14ac:dyDescent="0.25">
      <c r="A34" s="26"/>
      <c r="B34" s="28" t="s">
        <v>24</v>
      </c>
      <c r="C34" s="10"/>
      <c r="D34" s="29"/>
      <c r="E34" s="10">
        <v>25000</v>
      </c>
      <c r="F34" s="9">
        <f t="shared" si="0"/>
        <v>12851300</v>
      </c>
    </row>
    <row r="35" spans="1:6" ht="15.75" x14ac:dyDescent="0.25">
      <c r="A35" s="26"/>
      <c r="B35" s="28" t="s">
        <v>20</v>
      </c>
      <c r="C35" s="10"/>
      <c r="D35" s="29"/>
      <c r="E35" s="10">
        <v>10000</v>
      </c>
      <c r="F35" s="9">
        <f t="shared" si="0"/>
        <v>12841300</v>
      </c>
    </row>
    <row r="36" spans="1:6" ht="15.75" x14ac:dyDescent="0.25">
      <c r="A36" s="26"/>
      <c r="B36" s="28" t="s">
        <v>19</v>
      </c>
      <c r="C36" s="10"/>
      <c r="D36" s="29"/>
      <c r="E36" s="10">
        <v>20000</v>
      </c>
      <c r="F36" s="9">
        <f t="shared" si="0"/>
        <v>12821300</v>
      </c>
    </row>
    <row r="37" spans="1:6" ht="15.75" x14ac:dyDescent="0.25">
      <c r="A37" s="26"/>
      <c r="B37" s="28" t="s">
        <v>99</v>
      </c>
      <c r="C37" s="10"/>
      <c r="D37" s="29"/>
      <c r="E37" s="10">
        <v>52000</v>
      </c>
      <c r="F37" s="9">
        <f t="shared" si="0"/>
        <v>12769300</v>
      </c>
    </row>
    <row r="38" spans="1:6" ht="15.75" x14ac:dyDescent="0.25">
      <c r="A38" s="26"/>
      <c r="B38" s="28" t="s">
        <v>100</v>
      </c>
      <c r="C38" s="10"/>
      <c r="D38" s="29"/>
      <c r="E38" s="10">
        <v>85000</v>
      </c>
      <c r="F38" s="9">
        <f t="shared" si="0"/>
        <v>12684300</v>
      </c>
    </row>
    <row r="39" spans="1:6" ht="15.75" x14ac:dyDescent="0.25">
      <c r="A39" s="26"/>
      <c r="B39" s="28" t="s">
        <v>101</v>
      </c>
      <c r="C39" s="10"/>
      <c r="D39" s="29"/>
      <c r="E39" s="10">
        <v>54000</v>
      </c>
      <c r="F39" s="9">
        <f t="shared" si="0"/>
        <v>12630300</v>
      </c>
    </row>
    <row r="40" spans="1:6" ht="15.75" x14ac:dyDescent="0.25">
      <c r="A40" s="26"/>
      <c r="B40" s="28" t="s">
        <v>102</v>
      </c>
      <c r="C40" s="10"/>
      <c r="D40" s="29"/>
      <c r="E40" s="10">
        <v>30000</v>
      </c>
      <c r="F40" s="9">
        <f t="shared" si="0"/>
        <v>12600300</v>
      </c>
    </row>
    <row r="41" spans="1:6" ht="15.75" x14ac:dyDescent="0.25">
      <c r="A41" s="26"/>
      <c r="B41" s="28" t="s">
        <v>103</v>
      </c>
      <c r="C41" s="10"/>
      <c r="D41" s="29"/>
      <c r="E41" s="10">
        <v>120000</v>
      </c>
      <c r="F41" s="9">
        <f t="shared" si="0"/>
        <v>12480300</v>
      </c>
    </row>
    <row r="42" spans="1:6" ht="15.75" x14ac:dyDescent="0.25">
      <c r="A42" s="26"/>
      <c r="B42" s="28" t="s">
        <v>104</v>
      </c>
      <c r="C42" s="10"/>
      <c r="D42" s="29"/>
      <c r="E42" s="10">
        <v>150000</v>
      </c>
      <c r="F42" s="9">
        <f t="shared" si="0"/>
        <v>12330300</v>
      </c>
    </row>
    <row r="43" spans="1:6" ht="15.75" x14ac:dyDescent="0.25">
      <c r="A43" s="26"/>
      <c r="B43" s="28" t="s">
        <v>105</v>
      </c>
      <c r="C43" s="10"/>
      <c r="D43" s="29"/>
      <c r="E43" s="10">
        <v>400000</v>
      </c>
      <c r="F43" s="9">
        <f t="shared" si="0"/>
        <v>11930300</v>
      </c>
    </row>
    <row r="44" spans="1:6" ht="15.75" x14ac:dyDescent="0.25">
      <c r="A44" s="26"/>
      <c r="B44" s="35"/>
      <c r="C44" s="15">
        <f>SUM(C5:C36)</f>
        <v>1600000</v>
      </c>
      <c r="D44" s="15">
        <f>SUM(D5:D36)</f>
        <v>0</v>
      </c>
      <c r="E44" s="16">
        <f>SUM(E5:E43)</f>
        <v>4236000</v>
      </c>
      <c r="F44" s="16">
        <f>SUM(F4-E44+C45)</f>
        <v>11930300</v>
      </c>
    </row>
    <row r="45" spans="1:6" ht="15.75" x14ac:dyDescent="0.25">
      <c r="A45" s="35" t="s">
        <v>84</v>
      </c>
      <c r="B45" s="35" t="s">
        <v>106</v>
      </c>
      <c r="C45" s="17">
        <f>C44+D44</f>
        <v>1600000</v>
      </c>
      <c r="D45" s="17"/>
      <c r="E45" s="16"/>
      <c r="F45" s="16"/>
    </row>
  </sheetData>
  <mergeCells count="6">
    <mergeCell ref="A1:F1"/>
    <mergeCell ref="C2:D2"/>
    <mergeCell ref="A4:E4"/>
    <mergeCell ref="E44:E45"/>
    <mergeCell ref="F44:F45"/>
    <mergeCell ref="C45:D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Tháng 09</vt:lpstr>
      <vt:lpstr>Tháng 10</vt:lpstr>
      <vt:lpstr>Tháng 11</vt:lpstr>
      <vt:lpstr>Tháng 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hongvan</dc:creator>
  <cp:lastModifiedBy>hongvan</cp:lastModifiedBy>
  <dcterms:created xsi:type="dcterms:W3CDTF">2017-04-29T03:08:00Z</dcterms:created>
  <dcterms:modified xsi:type="dcterms:W3CDTF">2017-04-29T03:22:05Z</dcterms:modified>
</cp:coreProperties>
</file>