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10" windowWidth="10410" windowHeight="4710" activeTab="2"/>
  </bookViews>
  <sheets>
    <sheet name="Jan" sheetId="20" r:id="rId1"/>
    <sheet name="Mar" sheetId="21" r:id="rId2"/>
    <sheet name="Apr" sheetId="23" r:id="rId3"/>
    <sheet name="May" sheetId="24" r:id="rId4"/>
    <sheet name="Jun" sheetId="25" r:id="rId5"/>
    <sheet name="Jul" sheetId="26" r:id="rId6"/>
    <sheet name="Aug" sheetId="27" r:id="rId7"/>
    <sheet name="Sep" sheetId="28" r:id="rId8"/>
    <sheet name="Oct" sheetId="29" r:id="rId9"/>
    <sheet name="Nov" sheetId="30" r:id="rId10"/>
    <sheet name="Sheet1" sheetId="22" r:id="rId11"/>
  </sheets>
  <calcPr calcId="145621"/>
</workbook>
</file>

<file path=xl/calcChain.xml><?xml version="1.0" encoding="utf-8"?>
<calcChain xmlns="http://schemas.openxmlformats.org/spreadsheetml/2006/main">
  <c r="F66" i="23" l="1"/>
  <c r="F59" i="23"/>
  <c r="F53" i="23"/>
  <c r="F47" i="23"/>
  <c r="F44" i="23"/>
  <c r="F40" i="23"/>
  <c r="F36" i="23"/>
  <c r="F31" i="23"/>
  <c r="F23" i="23"/>
  <c r="F61" i="23"/>
  <c r="F62" i="23"/>
  <c r="F55" i="23"/>
  <c r="F56" i="23"/>
  <c r="F65" i="23"/>
  <c r="F60" i="23"/>
  <c r="F52" i="23"/>
  <c r="F51" i="23"/>
  <c r="F50" i="23"/>
  <c r="F42" i="23"/>
  <c r="F38" i="23"/>
  <c r="F33" i="23"/>
  <c r="F28" i="23"/>
  <c r="F29" i="23"/>
  <c r="F21" i="23"/>
  <c r="F20" i="23"/>
  <c r="F15" i="23"/>
  <c r="F9" i="23"/>
  <c r="F72" i="21" l="1"/>
  <c r="F71" i="21"/>
  <c r="F68" i="21"/>
  <c r="F67" i="21"/>
  <c r="F63" i="21"/>
  <c r="F61" i="21"/>
  <c r="F62" i="21"/>
  <c r="F60" i="21"/>
  <c r="F59" i="21"/>
  <c r="F56" i="21"/>
  <c r="F57" i="21"/>
  <c r="F58" i="21"/>
  <c r="F55" i="21"/>
  <c r="F53" i="21"/>
  <c r="F49" i="21"/>
  <c r="F47" i="21"/>
  <c r="F37" i="21"/>
  <c r="F25" i="21"/>
  <c r="F26" i="21"/>
  <c r="F31" i="21"/>
  <c r="F15" i="21"/>
  <c r="F16" i="21"/>
  <c r="F17" i="21"/>
  <c r="F18" i="21"/>
  <c r="F19" i="21"/>
  <c r="F20" i="21"/>
  <c r="F7" i="21"/>
  <c r="F8" i="21"/>
  <c r="F30" i="20" l="1"/>
  <c r="F23" i="20"/>
  <c r="F17" i="20"/>
  <c r="F13" i="20"/>
  <c r="F8" i="20"/>
  <c r="F34" i="20"/>
  <c r="F33" i="20"/>
  <c r="F35" i="20" l="1"/>
  <c r="F31" i="20"/>
  <c r="F29" i="20" l="1"/>
  <c r="F21" i="20"/>
  <c r="F22" i="20"/>
  <c r="F20" i="20"/>
  <c r="F11" i="20"/>
  <c r="F10" i="20"/>
  <c r="F5" i="20"/>
  <c r="F6" i="20"/>
  <c r="F7" i="20"/>
  <c r="F4" i="20"/>
  <c r="F64" i="30" l="1"/>
  <c r="F7" i="30" l="1"/>
  <c r="F11" i="30"/>
  <c r="F16" i="30"/>
  <c r="F26" i="30"/>
  <c r="F31" i="30"/>
  <c r="F36" i="30"/>
  <c r="F42" i="30"/>
  <c r="F48" i="30"/>
  <c r="F52" i="30"/>
  <c r="F57" i="30"/>
  <c r="F56" i="30"/>
  <c r="F55" i="30"/>
  <c r="F38" i="30"/>
  <c r="F39" i="30"/>
  <c r="F40" i="30"/>
  <c r="F41" i="30"/>
  <c r="F23" i="30"/>
  <c r="F24" i="30"/>
  <c r="F25" i="30"/>
  <c r="F14" i="30"/>
  <c r="F5" i="30"/>
  <c r="F61" i="30"/>
  <c r="F60" i="30"/>
  <c r="F59" i="30"/>
  <c r="F58" i="30"/>
  <c r="F54" i="30"/>
  <c r="F53" i="30"/>
  <c r="F51" i="30"/>
  <c r="F50" i="30"/>
  <c r="F49" i="30"/>
  <c r="F45" i="30"/>
  <c r="F44" i="30"/>
  <c r="F43" i="30"/>
  <c r="F37" i="30"/>
  <c r="F35" i="30"/>
  <c r="F34" i="30"/>
  <c r="F33" i="30"/>
  <c r="F32" i="30"/>
  <c r="F30" i="30"/>
  <c r="F28" i="30"/>
  <c r="F27" i="30"/>
  <c r="F22" i="30"/>
  <c r="F20" i="30"/>
  <c r="F19" i="30"/>
  <c r="F17" i="30"/>
  <c r="F18" i="30" s="1"/>
  <c r="F15" i="30"/>
  <c r="F13" i="30"/>
  <c r="F12" i="30"/>
  <c r="F10" i="30"/>
  <c r="F9" i="30"/>
  <c r="F8" i="30"/>
  <c r="F6" i="30"/>
  <c r="F4" i="30"/>
  <c r="F65" i="30" l="1"/>
  <c r="F21" i="30"/>
  <c r="F68" i="29"/>
  <c r="F67" i="29"/>
  <c r="F57" i="29"/>
  <c r="F52" i="29"/>
  <c r="F47" i="29"/>
  <c r="F38" i="29"/>
  <c r="F26" i="29"/>
  <c r="F22" i="29"/>
  <c r="F16" i="29"/>
  <c r="F12" i="29"/>
  <c r="F6" i="29"/>
  <c r="F63" i="29" l="1"/>
  <c r="F59" i="29"/>
  <c r="F58" i="29"/>
  <c r="F54" i="29"/>
  <c r="F53" i="29"/>
  <c r="F43" i="29"/>
  <c r="F44" i="29"/>
  <c r="F45" i="29"/>
  <c r="F34" i="29"/>
  <c r="F30" i="29"/>
  <c r="F24" i="29"/>
  <c r="F20" i="29"/>
  <c r="F19" i="29"/>
  <c r="F15" i="29"/>
  <c r="F14" i="29"/>
  <c r="F10" i="29"/>
  <c r="F9" i="29"/>
  <c r="F64" i="29"/>
  <c r="F62" i="29"/>
  <c r="F61" i="29"/>
  <c r="F51" i="29"/>
  <c r="F50" i="29"/>
  <c r="F49" i="29"/>
  <c r="F48" i="29"/>
  <c r="F42" i="29"/>
  <c r="F40" i="29"/>
  <c r="F39" i="29"/>
  <c r="F37" i="29"/>
  <c r="F36" i="29"/>
  <c r="F35" i="29"/>
  <c r="F33" i="29"/>
  <c r="F31" i="29"/>
  <c r="F29" i="29"/>
  <c r="F27" i="29"/>
  <c r="F25" i="29"/>
  <c r="F23" i="29"/>
  <c r="F21" i="29"/>
  <c r="F18" i="29"/>
  <c r="F17" i="29"/>
  <c r="F13" i="29"/>
  <c r="F11" i="29"/>
  <c r="F8" i="29"/>
  <c r="F7" i="29"/>
  <c r="F5" i="29"/>
  <c r="F4" i="29"/>
  <c r="F41" i="29" l="1"/>
  <c r="F60" i="29"/>
  <c r="F32" i="29"/>
  <c r="F28" i="29"/>
  <c r="F56" i="28"/>
  <c r="F55" i="28"/>
  <c r="F49" i="28"/>
  <c r="F51" i="28"/>
  <c r="F35" i="28"/>
  <c r="F33" i="28"/>
  <c r="F34" i="28"/>
  <c r="F16" i="28"/>
  <c r="F17" i="28"/>
  <c r="F23" i="28"/>
  <c r="E20" i="28"/>
  <c r="F52" i="28"/>
  <c r="F50" i="28"/>
  <c r="F48" i="28"/>
  <c r="F47" i="28"/>
  <c r="F46" i="28"/>
  <c r="F45" i="28"/>
  <c r="F41" i="28"/>
  <c r="F44" i="28" s="1"/>
  <c r="F39" i="28"/>
  <c r="F37" i="28"/>
  <c r="F40" i="28" s="1"/>
  <c r="F32" i="28"/>
  <c r="F36" i="28" s="1"/>
  <c r="F30" i="28"/>
  <c r="F29" i="28"/>
  <c r="F31" i="28" s="1"/>
  <c r="F27" i="28"/>
  <c r="F26" i="28"/>
  <c r="F25" i="28"/>
  <c r="F28" i="28" s="1"/>
  <c r="F19" i="28"/>
  <c r="F21" i="28"/>
  <c r="F24" i="28" s="1"/>
  <c r="F15" i="28"/>
  <c r="F18" i="28" s="1"/>
  <c r="F13" i="28"/>
  <c r="F11" i="28"/>
  <c r="F10" i="28"/>
  <c r="F12" i="28" s="1"/>
  <c r="F9" i="28"/>
  <c r="F7" i="28"/>
  <c r="F6" i="28"/>
  <c r="F5" i="28"/>
  <c r="F8" i="28" s="1"/>
  <c r="F4" i="28"/>
  <c r="F14" i="28" l="1"/>
  <c r="F53" i="27"/>
  <c r="F47" i="27"/>
  <c r="F41" i="27"/>
  <c r="F37" i="27"/>
  <c r="F27" i="27"/>
  <c r="F20" i="27"/>
  <c r="F16" i="27"/>
  <c r="F13" i="27"/>
  <c r="F8" i="27"/>
  <c r="F60" i="27"/>
  <c r="F59" i="27"/>
  <c r="F62" i="27" s="1"/>
  <c r="F63" i="27" s="1"/>
  <c r="F57" i="27"/>
  <c r="F55" i="27"/>
  <c r="F43" i="27"/>
  <c r="F44" i="27"/>
  <c r="F45" i="27"/>
  <c r="F26" i="27"/>
  <c r="F12" i="27"/>
  <c r="F5" i="27"/>
  <c r="F6" i="27"/>
  <c r="F7" i="27"/>
  <c r="F50" i="27"/>
  <c r="F48" i="27"/>
  <c r="F42" i="27"/>
  <c r="F39" i="27"/>
  <c r="F38" i="27"/>
  <c r="F36" i="27"/>
  <c r="F35" i="27"/>
  <c r="F34" i="27"/>
  <c r="F32" i="27"/>
  <c r="F31" i="27"/>
  <c r="F29" i="27"/>
  <c r="F28" i="27"/>
  <c r="F25" i="27"/>
  <c r="F24" i="27"/>
  <c r="F23" i="27"/>
  <c r="F21" i="27"/>
  <c r="F22" i="27" s="1"/>
  <c r="F19" i="27"/>
  <c r="F18" i="27"/>
  <c r="F17" i="27"/>
  <c r="F15" i="27"/>
  <c r="F14" i="27"/>
  <c r="F11" i="27"/>
  <c r="F10" i="27"/>
  <c r="F9" i="27"/>
  <c r="F4" i="27"/>
  <c r="F56" i="27" l="1"/>
  <c r="F33" i="27"/>
  <c r="F30" i="27"/>
  <c r="F52" i="26"/>
  <c r="F43" i="26"/>
  <c r="F44" i="26"/>
  <c r="F46" i="26"/>
  <c r="F42" i="26"/>
  <c r="F39" i="26"/>
  <c r="F28" i="26"/>
  <c r="F27" i="26"/>
  <c r="F26" i="26"/>
  <c r="F25" i="26"/>
  <c r="F15" i="26"/>
  <c r="F50" i="26"/>
  <c r="F56" i="26" s="1"/>
  <c r="F57" i="26" s="1"/>
  <c r="F48" i="26"/>
  <c r="F41" i="26"/>
  <c r="F38" i="26"/>
  <c r="F37" i="26"/>
  <c r="F40" i="26" s="1"/>
  <c r="F36" i="26"/>
  <c r="F35" i="26"/>
  <c r="F33" i="26"/>
  <c r="F31" i="26"/>
  <c r="F34" i="26" s="1"/>
  <c r="F29" i="26"/>
  <c r="F24" i="26"/>
  <c r="F22" i="26"/>
  <c r="F21" i="26"/>
  <c r="F23" i="26" s="1"/>
  <c r="F20" i="26"/>
  <c r="F18" i="26"/>
  <c r="F19" i="26" s="1"/>
  <c r="F16" i="26"/>
  <c r="F14" i="26"/>
  <c r="F12" i="26"/>
  <c r="F11" i="26"/>
  <c r="F13" i="26" s="1"/>
  <c r="F9" i="26"/>
  <c r="F8" i="26"/>
  <c r="F7" i="26"/>
  <c r="F5" i="26"/>
  <c r="F4" i="26"/>
  <c r="F30" i="26" l="1"/>
  <c r="F47" i="26"/>
  <c r="F17" i="26"/>
  <c r="F6" i="26"/>
  <c r="F10" i="26"/>
  <c r="F49" i="26"/>
  <c r="F56" i="25"/>
  <c r="F55" i="25"/>
  <c r="F51" i="25"/>
  <c r="F47" i="25"/>
  <c r="F41" i="25"/>
  <c r="F35" i="25"/>
  <c r="F20" i="25"/>
  <c r="F17" i="25"/>
  <c r="F10" i="25"/>
  <c r="F49" i="25"/>
  <c r="F27" i="25" l="1"/>
  <c r="F23" i="25"/>
  <c r="F22" i="25"/>
  <c r="F15" i="25"/>
  <c r="F14" i="25"/>
  <c r="F13" i="25"/>
  <c r="F12" i="25"/>
  <c r="F8" i="25"/>
  <c r="F48" i="25"/>
  <c r="F46" i="25"/>
  <c r="F44" i="25"/>
  <c r="F42" i="25"/>
  <c r="F39" i="25"/>
  <c r="F38" i="25"/>
  <c r="F37" i="25"/>
  <c r="F36" i="25"/>
  <c r="F34" i="25"/>
  <c r="F33" i="25"/>
  <c r="F32" i="25"/>
  <c r="F30" i="25"/>
  <c r="F29" i="25"/>
  <c r="F26" i="25"/>
  <c r="F25" i="25"/>
  <c r="F21" i="25"/>
  <c r="F19" i="25"/>
  <c r="F18" i="25"/>
  <c r="F16" i="25"/>
  <c r="F11" i="25"/>
  <c r="F9" i="25"/>
  <c r="F7" i="25"/>
  <c r="F5" i="25"/>
  <c r="F4" i="25"/>
  <c r="F24" i="25" l="1"/>
  <c r="F43" i="25"/>
  <c r="F6" i="25"/>
  <c r="F28" i="25"/>
  <c r="F31" i="25"/>
  <c r="F68" i="24"/>
  <c r="F58" i="24"/>
  <c r="F53" i="24"/>
  <c r="F43" i="24"/>
  <c r="F36" i="24"/>
  <c r="F31" i="24"/>
  <c r="F26" i="24"/>
  <c r="F18" i="24"/>
  <c r="F11" i="24"/>
  <c r="F67" i="24"/>
  <c r="F60" i="24"/>
  <c r="F59" i="24"/>
  <c r="F55" i="24"/>
  <c r="F56" i="24"/>
  <c r="F57" i="24"/>
  <c r="F49" i="24"/>
  <c r="F48" i="24"/>
  <c r="F38" i="24"/>
  <c r="F39" i="24"/>
  <c r="F40" i="24"/>
  <c r="F33" i="24"/>
  <c r="F29" i="24"/>
  <c r="F28" i="24"/>
  <c r="F23" i="24"/>
  <c r="F24" i="24"/>
  <c r="F25" i="24"/>
  <c r="F9" i="24"/>
  <c r="F66" i="24"/>
  <c r="F64" i="24"/>
  <c r="F63" i="24"/>
  <c r="F62" i="24"/>
  <c r="F54" i="24"/>
  <c r="F52" i="24"/>
  <c r="F51" i="24"/>
  <c r="F45" i="24"/>
  <c r="F44" i="24"/>
  <c r="F42" i="24"/>
  <c r="F37" i="24"/>
  <c r="F35" i="24"/>
  <c r="F32" i="24"/>
  <c r="F30" i="24"/>
  <c r="F27" i="24"/>
  <c r="F22" i="24"/>
  <c r="F20" i="24"/>
  <c r="F19" i="24"/>
  <c r="F17" i="24"/>
  <c r="F16" i="24"/>
  <c r="F15" i="24"/>
  <c r="F13" i="24"/>
  <c r="F12" i="24"/>
  <c r="F10" i="24"/>
  <c r="F7" i="24"/>
  <c r="F5" i="24"/>
  <c r="F4" i="24"/>
  <c r="F61" i="24" l="1"/>
  <c r="F21" i="24"/>
  <c r="F14" i="24"/>
  <c r="F6" i="24"/>
  <c r="F57" i="23"/>
  <c r="F58" i="23"/>
  <c r="F54" i="23"/>
  <c r="F45" i="23"/>
  <c r="F14" i="23"/>
  <c r="F13" i="23"/>
  <c r="F49" i="23"/>
  <c r="F48" i="23"/>
  <c r="F46" i="23"/>
  <c r="F43" i="23"/>
  <c r="F41" i="23"/>
  <c r="F39" i="23"/>
  <c r="F37" i="23"/>
  <c r="F35" i="23"/>
  <c r="F32" i="23"/>
  <c r="F27" i="23"/>
  <c r="F25" i="23"/>
  <c r="F24" i="23"/>
  <c r="F22" i="23"/>
  <c r="F18" i="23"/>
  <c r="F16" i="23"/>
  <c r="F12" i="23"/>
  <c r="F10" i="23"/>
  <c r="F8" i="23"/>
  <c r="F7" i="23"/>
  <c r="F5" i="23"/>
  <c r="F4" i="23"/>
  <c r="F11" i="23" l="1"/>
  <c r="F26" i="23"/>
  <c r="F17" i="23"/>
  <c r="F67" i="23" s="1"/>
  <c r="F6" i="23"/>
  <c r="F48" i="21" l="1"/>
  <c r="F35" i="21"/>
  <c r="F28" i="21"/>
  <c r="F5" i="21"/>
  <c r="F6" i="21"/>
  <c r="F9" i="21"/>
  <c r="F4" i="21"/>
  <c r="F70" i="21"/>
  <c r="F66" i="21"/>
  <c r="F64" i="21"/>
  <c r="F54" i="21"/>
  <c r="F52" i="21"/>
  <c r="F46" i="21"/>
  <c r="F44" i="21"/>
  <c r="F45" i="21" s="1"/>
  <c r="F43" i="21"/>
  <c r="F42" i="21"/>
  <c r="F40" i="21"/>
  <c r="F39" i="21"/>
  <c r="F41" i="21" s="1"/>
  <c r="F36" i="21"/>
  <c r="F34" i="21"/>
  <c r="F33" i="21"/>
  <c r="F30" i="21"/>
  <c r="F27" i="21"/>
  <c r="F32" i="21" s="1"/>
  <c r="F23" i="21"/>
  <c r="F22" i="21"/>
  <c r="F14" i="21"/>
  <c r="F21" i="21" s="1"/>
  <c r="F12" i="21"/>
  <c r="F38" i="21" l="1"/>
  <c r="F24" i="21"/>
  <c r="F13" i="21"/>
  <c r="F18" i="20" l="1"/>
  <c r="F16" i="20" l="1"/>
  <c r="F15" i="20"/>
  <c r="F27" i="20" l="1"/>
  <c r="F25" i="20"/>
  <c r="F24" i="20"/>
  <c r="F14" i="20"/>
  <c r="F9" i="20"/>
</calcChain>
</file>

<file path=xl/sharedStrings.xml><?xml version="1.0" encoding="utf-8"?>
<sst xmlns="http://schemas.openxmlformats.org/spreadsheetml/2006/main" count="1044" uniqueCount="135">
  <si>
    <t>kg</t>
  </si>
  <si>
    <t>Hành lá</t>
  </si>
  <si>
    <t>Thịt xay</t>
  </si>
  <si>
    <t>Chuối</t>
  </si>
  <si>
    <t>Giấy ăn</t>
  </si>
  <si>
    <t xml:space="preserve">Rau muống </t>
  </si>
  <si>
    <t>Trứng gà</t>
  </si>
  <si>
    <t>Đậu khuôn</t>
  </si>
  <si>
    <t>Củ cải</t>
  </si>
  <si>
    <t>Chả cá</t>
  </si>
  <si>
    <t>bình</t>
  </si>
  <si>
    <t>Cà chua</t>
  </si>
  <si>
    <t>Ga</t>
  </si>
  <si>
    <t>Ớt trái</t>
  </si>
  <si>
    <r>
      <rPr>
        <b/>
        <sz val="16"/>
        <rFont val="Arial"/>
        <family val="2"/>
      </rPr>
      <t>Tổng</t>
    </r>
  </si>
  <si>
    <r>
      <rPr>
        <b/>
        <sz val="11"/>
        <rFont val="Arial"/>
        <family val="2"/>
      </rPr>
      <t>Tổng theo ngày</t>
    </r>
  </si>
  <si>
    <r>
      <rPr>
        <sz val="11"/>
        <rFont val="Arial"/>
        <family val="2"/>
      </rPr>
      <t>kg</t>
    </r>
  </si>
  <si>
    <r>
      <rPr>
        <sz val="11"/>
        <rFont val="Arial"/>
        <family val="2"/>
      </rPr>
      <t>Chuối</t>
    </r>
  </si>
  <si>
    <t>Chả chiên</t>
  </si>
  <si>
    <r>
      <rPr>
        <b/>
        <sz val="11"/>
        <rFont val="Arial"/>
        <family val="2"/>
      </rPr>
      <t>Thành Tiền</t>
    </r>
  </si>
  <si>
    <r>
      <rPr>
        <b/>
        <sz val="11"/>
        <rFont val="Arial"/>
        <family val="2"/>
      </rPr>
      <t>Đơn giá</t>
    </r>
  </si>
  <si>
    <r>
      <rPr>
        <b/>
        <sz val="11"/>
        <rFont val="Arial"/>
        <family val="2"/>
      </rPr>
      <t>Khối lượng</t>
    </r>
  </si>
  <si>
    <r>
      <rPr>
        <b/>
        <sz val="11"/>
        <rFont val="Arial"/>
        <family val="2"/>
      </rPr>
      <t>ĐVT</t>
    </r>
  </si>
  <si>
    <r>
      <rPr>
        <b/>
        <sz val="11"/>
        <rFont val="Arial"/>
        <family val="2"/>
      </rPr>
      <t>Diễn giải</t>
    </r>
  </si>
  <si>
    <r>
      <rPr>
        <b/>
        <sz val="11"/>
        <rFont val="Arial"/>
        <family val="2"/>
      </rPr>
      <t>Ngày</t>
    </r>
  </si>
  <si>
    <r>
      <rPr>
        <b/>
        <sz val="20"/>
        <rFont val="Arial"/>
        <family val="2"/>
      </rPr>
      <t>CHI PHÍ QUÁN CƠM 2000 - ĐÀ LẠT</t>
    </r>
  </si>
  <si>
    <t>miếng</t>
  </si>
  <si>
    <t xml:space="preserve">Cải ngọt </t>
  </si>
  <si>
    <t>Thịt heo</t>
  </si>
  <si>
    <t>Cá ba sa</t>
  </si>
  <si>
    <t xml:space="preserve">Nước uống </t>
  </si>
  <si>
    <t>Đường</t>
  </si>
  <si>
    <t>bó</t>
  </si>
  <si>
    <t xml:space="preserve">Tôm </t>
  </si>
  <si>
    <t>Thịt gà</t>
  </si>
  <si>
    <t>gói</t>
  </si>
  <si>
    <t>can</t>
  </si>
  <si>
    <t>Cá nục</t>
  </si>
  <si>
    <t xml:space="preserve">Cá viên </t>
  </si>
  <si>
    <t>Dưa cải</t>
  </si>
  <si>
    <t>Lương cô HồngT2+3/2019</t>
  </si>
  <si>
    <t xml:space="preserve">Giấy ăn </t>
  </si>
  <si>
    <t>Tôm tươi</t>
  </si>
  <si>
    <t>Cải ngọt</t>
  </si>
  <si>
    <t xml:space="preserve">Chả chiên </t>
  </si>
  <si>
    <t>Rau muống</t>
  </si>
  <si>
    <t xml:space="preserve">Đậu  khuôn </t>
  </si>
  <si>
    <t>Từ ngày 01/05/2019 đến 31/05/2019</t>
  </si>
  <si>
    <t>Ca ri</t>
  </si>
  <si>
    <t>Cá viên</t>
  </si>
  <si>
    <t>bịch</t>
  </si>
  <si>
    <t>Điện thoại T4/2019</t>
  </si>
  <si>
    <t>Nước T4+5/2019</t>
  </si>
  <si>
    <t>Mắm cá</t>
  </si>
  <si>
    <t>Điện T5/2019</t>
  </si>
  <si>
    <t>Ớt tươi</t>
  </si>
  <si>
    <t xml:space="preserve">Thuế đất </t>
  </si>
  <si>
    <t>cây</t>
  </si>
  <si>
    <t>Từ ngày 01/06/2019 đến 30/06/2019</t>
  </si>
  <si>
    <t>Chả lụa</t>
  </si>
  <si>
    <t>Rau mồng tơi</t>
  </si>
  <si>
    <t>Ca viên</t>
  </si>
  <si>
    <t>Dầu ăn 5l</t>
  </si>
  <si>
    <t>Nước T6/2019</t>
  </si>
  <si>
    <t>Điện T6/2019</t>
  </si>
  <si>
    <t>Điện thoại T5/2019</t>
  </si>
  <si>
    <t>Từ ngày 01/07/2019 đến 31/07/2019</t>
  </si>
  <si>
    <t xml:space="preserve">Cà ri </t>
  </si>
  <si>
    <t>Tỏi</t>
  </si>
  <si>
    <t>đôi</t>
  </si>
  <si>
    <t>Găng tay cao su</t>
  </si>
  <si>
    <t>Găng tay nilong</t>
  </si>
  <si>
    <t>Điện thoại T6/2019</t>
  </si>
  <si>
    <t>Cải thảo</t>
  </si>
  <si>
    <t>Điện T7/2019</t>
  </si>
  <si>
    <t xml:space="preserve">Bột canh + muối </t>
  </si>
  <si>
    <t>Lương cô Hồng T7/2019</t>
  </si>
  <si>
    <t xml:space="preserve">Viết mực </t>
  </si>
  <si>
    <t>Từ ngày 01/08/2019 đến 31/08/2019</t>
  </si>
  <si>
    <t xml:space="preserve">Chả cá </t>
  </si>
  <si>
    <t>Giấm</t>
  </si>
  <si>
    <t>chai</t>
  </si>
  <si>
    <t>Điện thoại T7/2019</t>
  </si>
  <si>
    <t>Điện T8/2019</t>
  </si>
  <si>
    <t>Nước T7+8/2019</t>
  </si>
  <si>
    <t xml:space="preserve">Nước uống + dd pha nước rửa chén </t>
  </si>
  <si>
    <t>Mắm ruốc + xả</t>
  </si>
  <si>
    <t>Từ ngày 01/09/2019 đến 30/09/2019</t>
  </si>
  <si>
    <t xml:space="preserve">Cải thảo </t>
  </si>
  <si>
    <t>Điện thoại T8/2019</t>
  </si>
  <si>
    <t>Cà ri</t>
  </si>
  <si>
    <t>Nước T9/2019</t>
  </si>
  <si>
    <t>Điện T9/2019</t>
  </si>
  <si>
    <t>Lương cô Hồng T9/2019</t>
  </si>
  <si>
    <t>Từ ngày 01/10/2019 đến 31/10/2019</t>
  </si>
  <si>
    <t xml:space="preserve">Đậu khuôn </t>
  </si>
  <si>
    <t xml:space="preserve">Ga </t>
  </si>
  <si>
    <t>Nước  T10/2019</t>
  </si>
  <si>
    <t>Điện thoại T9/2019</t>
  </si>
  <si>
    <t>Điện T10/2019</t>
  </si>
  <si>
    <t>Lương cô Hồng T10/2019</t>
  </si>
  <si>
    <t>Tổng theo ngày</t>
  </si>
  <si>
    <t>Từ ngày 01/11/2019 đến 30/11/2019</t>
  </si>
  <si>
    <t>Thịt đùi</t>
  </si>
  <si>
    <t xml:space="preserve">Găng tay </t>
  </si>
  <si>
    <t>Điện thoại 10/2019</t>
  </si>
  <si>
    <t>Bí đao</t>
  </si>
  <si>
    <t>Điện T11/2019</t>
  </si>
  <si>
    <t>Nước  T11/2019</t>
  </si>
  <si>
    <t>Lương cô Hồng T11/2019</t>
  </si>
  <si>
    <t>Từ ngày 01/01/2020 đến 31/01/2020</t>
  </si>
  <si>
    <t xml:space="preserve">Cá viên chiên </t>
  </si>
  <si>
    <t>Keo dán chuột</t>
  </si>
  <si>
    <t>Điện thoại T12/2019</t>
  </si>
  <si>
    <t>Lương cô HồngT01/2020 + T13/2019</t>
  </si>
  <si>
    <t>Từ ngày 01/03/2020 đến 31/03/2020</t>
  </si>
  <si>
    <t xml:space="preserve"> ớt</t>
  </si>
  <si>
    <t>Điện thoại T1/2019</t>
  </si>
  <si>
    <t>Cá lăng tiêu</t>
  </si>
  <si>
    <t>Điện thoại T2/2020</t>
  </si>
  <si>
    <t>Bột canh</t>
  </si>
  <si>
    <t>Sú</t>
  </si>
  <si>
    <t>Tiền điện T1+2</t>
  </si>
  <si>
    <t>Điện T3/2020</t>
  </si>
  <si>
    <t>Nước T1+2</t>
  </si>
  <si>
    <t>Lương cô HồngT2+3/2020</t>
  </si>
  <si>
    <t>Từ ngày 01/04/2020 đến 30/04/2020</t>
  </si>
  <si>
    <t xml:space="preserve">Đường </t>
  </si>
  <si>
    <t>Điện thoại T3/2020</t>
  </si>
  <si>
    <t>Tiền nước  T4</t>
  </si>
  <si>
    <t>Bầu</t>
  </si>
  <si>
    <t>Nước uống</t>
  </si>
  <si>
    <t>thùng</t>
  </si>
  <si>
    <t>Bí đỏ</t>
  </si>
  <si>
    <t>Lương cô HồngT4/2020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</si>
</sst>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_);_(* \(#,##0\);_(* &quot;-&quot;??_);_(@_)"/>
    <numFmt numFmtId="165" formatCode="#,##0;[Red]#,##0"/>
    <numFmt numFmtId="166" formatCode="d/m/yyyy;@"/>
    <numFmt numFmtId="167" formatCode="0.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6"/>
      <color rgb="FFFF0000"/>
      <name val="Arial"/>
      <family val="2"/>
    </font>
    <font>
      <b/>
      <sz val="16"/>
      <name val="Arial"/>
      <family val="2"/>
    </font>
    <font>
      <b/>
      <sz val="11"/>
      <color rgb="FFFF0000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sz val="11"/>
      <name val="Arial"/>
      <family val="2"/>
    </font>
    <font>
      <b/>
      <i/>
      <sz val="11"/>
      <name val="Arial"/>
      <family val="2"/>
    </font>
    <font>
      <b/>
      <sz val="2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BD4B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</cellStyleXfs>
  <cellXfs count="87">
    <xf numFmtId="0" fontId="0" fillId="0" borderId="0" xfId="0"/>
    <xf numFmtId="0" fontId="2" fillId="0" borderId="0" xfId="2" applyFill="1" applyBorder="1" applyAlignment="1">
      <alignment horizontal="left" vertical="top"/>
    </xf>
    <xf numFmtId="165" fontId="5" fillId="0" borderId="2" xfId="2" applyNumberFormat="1" applyFont="1" applyFill="1" applyBorder="1" applyAlignment="1">
      <alignment horizontal="right" vertical="top" shrinkToFit="1"/>
    </xf>
    <xf numFmtId="3" fontId="7" fillId="0" borderId="2" xfId="2" applyNumberFormat="1" applyFont="1" applyFill="1" applyBorder="1" applyAlignment="1">
      <alignment horizontal="right" vertical="top" shrinkToFit="1"/>
    </xf>
    <xf numFmtId="0" fontId="8" fillId="0" borderId="2" xfId="2" applyFont="1" applyFill="1" applyBorder="1" applyAlignment="1">
      <alignment horizontal="left" vertical="top" wrapText="1"/>
    </xf>
    <xf numFmtId="0" fontId="9" fillId="0" borderId="2" xfId="2" applyFont="1" applyFill="1" applyBorder="1" applyAlignment="1">
      <alignment horizontal="center" vertical="top" wrapText="1"/>
    </xf>
    <xf numFmtId="0" fontId="9" fillId="0" borderId="2" xfId="2" applyFont="1" applyFill="1" applyBorder="1" applyAlignment="1">
      <alignment horizontal="left" vertical="top" wrapText="1"/>
    </xf>
    <xf numFmtId="1" fontId="7" fillId="0" borderId="2" xfId="2" applyNumberFormat="1" applyFont="1" applyFill="1" applyBorder="1" applyAlignment="1">
      <alignment horizontal="center" vertical="top" shrinkToFit="1"/>
    </xf>
    <xf numFmtId="3" fontId="7" fillId="0" borderId="3" xfId="2" applyNumberFormat="1" applyFont="1" applyFill="1" applyBorder="1" applyAlignment="1">
      <alignment horizontal="right" vertical="top" shrinkToFit="1"/>
    </xf>
    <xf numFmtId="0" fontId="8" fillId="0" borderId="5" xfId="2" applyFont="1" applyFill="1" applyBorder="1" applyAlignment="1">
      <alignment horizontal="left" vertical="top" wrapText="1"/>
    </xf>
    <xf numFmtId="0" fontId="8" fillId="0" borderId="2" xfId="2" applyFont="1" applyFill="1" applyBorder="1" applyAlignment="1">
      <alignment horizontal="center" vertical="top" wrapText="1"/>
    </xf>
    <xf numFmtId="0" fontId="6" fillId="2" borderId="2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7" fillId="0" borderId="2" xfId="2" applyFont="1" applyFill="1" applyBorder="1" applyAlignment="1">
      <alignment horizontal="center" vertical="center" wrapText="1"/>
    </xf>
    <xf numFmtId="1" fontId="7" fillId="0" borderId="2" xfId="2" applyNumberFormat="1" applyFont="1" applyFill="1" applyBorder="1" applyAlignment="1">
      <alignment horizontal="center" vertical="center" shrinkToFit="1"/>
    </xf>
    <xf numFmtId="3" fontId="7" fillId="0" borderId="2" xfId="2" applyNumberFormat="1" applyFont="1" applyFill="1" applyBorder="1" applyAlignment="1">
      <alignment vertical="center" shrinkToFit="1"/>
    </xf>
    <xf numFmtId="164" fontId="7" fillId="0" borderId="2" xfId="1" applyNumberFormat="1" applyFont="1" applyFill="1" applyBorder="1" applyAlignment="1">
      <alignment vertical="center" wrapText="1"/>
    </xf>
    <xf numFmtId="0" fontId="8" fillId="0" borderId="1" xfId="2" applyFont="1" applyFill="1" applyBorder="1" applyAlignment="1">
      <alignment horizontal="left" vertical="top" wrapText="1"/>
    </xf>
    <xf numFmtId="0" fontId="9" fillId="0" borderId="1" xfId="2" applyFont="1" applyFill="1" applyBorder="1" applyAlignment="1">
      <alignment horizontal="center" vertical="top" wrapText="1"/>
    </xf>
    <xf numFmtId="1" fontId="7" fillId="0" borderId="1" xfId="2" applyNumberFormat="1" applyFont="1" applyFill="1" applyBorder="1" applyAlignment="1">
      <alignment horizontal="center" vertical="top" shrinkToFit="1"/>
    </xf>
    <xf numFmtId="3" fontId="7" fillId="0" borderId="1" xfId="2" applyNumberFormat="1" applyFont="1" applyFill="1" applyBorder="1" applyAlignment="1">
      <alignment horizontal="right" vertical="top" shrinkToFit="1"/>
    </xf>
    <xf numFmtId="0" fontId="8" fillId="0" borderId="1" xfId="2" applyFont="1" applyFill="1" applyBorder="1" applyAlignment="1">
      <alignment horizontal="center" vertical="top" wrapText="1"/>
    </xf>
    <xf numFmtId="1" fontId="7" fillId="0" borderId="1" xfId="2" applyNumberFormat="1" applyFont="1" applyFill="1" applyBorder="1" applyAlignment="1">
      <alignment horizontal="left" vertical="top" indent="3" shrinkToFit="1"/>
    </xf>
    <xf numFmtId="167" fontId="7" fillId="0" borderId="2" xfId="2" applyNumberFormat="1" applyFont="1" applyFill="1" applyBorder="1" applyAlignment="1">
      <alignment horizontal="center" vertical="top" shrinkToFit="1"/>
    </xf>
    <xf numFmtId="165" fontId="5" fillId="0" borderId="8" xfId="2" applyNumberFormat="1" applyFont="1" applyFill="1" applyBorder="1" applyAlignment="1">
      <alignment horizontal="right" vertical="top" shrinkToFit="1"/>
    </xf>
    <xf numFmtId="165" fontId="3" fillId="0" borderId="6" xfId="2" applyNumberFormat="1" applyFont="1" applyFill="1" applyBorder="1" applyAlignment="1">
      <alignment horizontal="right" vertical="top" indent="1" shrinkToFit="1"/>
    </xf>
    <xf numFmtId="165" fontId="5" fillId="0" borderId="1" xfId="2" applyNumberFormat="1" applyFont="1" applyFill="1" applyBorder="1" applyAlignment="1">
      <alignment horizontal="right" vertical="top" shrinkToFit="1"/>
    </xf>
    <xf numFmtId="0" fontId="8" fillId="0" borderId="4" xfId="2" applyFont="1" applyFill="1" applyBorder="1" applyAlignment="1">
      <alignment horizontal="center" vertical="top" wrapText="1"/>
    </xf>
    <xf numFmtId="1" fontId="7" fillId="0" borderId="4" xfId="2" applyNumberFormat="1" applyFont="1" applyFill="1" applyBorder="1" applyAlignment="1">
      <alignment horizontal="center" vertical="top" shrinkToFit="1"/>
    </xf>
    <xf numFmtId="165" fontId="2" fillId="0" borderId="0" xfId="2" applyNumberFormat="1" applyFill="1" applyBorder="1" applyAlignment="1">
      <alignment horizontal="left" vertical="top"/>
    </xf>
    <xf numFmtId="0" fontId="9" fillId="0" borderId="1" xfId="2" applyFont="1" applyFill="1" applyBorder="1" applyAlignment="1">
      <alignment horizontal="left" vertical="top" wrapText="1"/>
    </xf>
    <xf numFmtId="165" fontId="3" fillId="0" borderId="1" xfId="2" applyNumberFormat="1" applyFont="1" applyFill="1" applyBorder="1" applyAlignment="1">
      <alignment horizontal="right" vertical="top" indent="1" shrinkToFit="1"/>
    </xf>
    <xf numFmtId="167" fontId="7" fillId="0" borderId="1" xfId="2" applyNumberFormat="1" applyFont="1" applyFill="1" applyBorder="1" applyAlignment="1">
      <alignment horizontal="center" vertical="top" shrinkToFit="1"/>
    </xf>
    <xf numFmtId="0" fontId="8" fillId="0" borderId="17" xfId="2" applyFont="1" applyFill="1" applyBorder="1" applyAlignment="1">
      <alignment horizontal="left" vertical="top" wrapText="1"/>
    </xf>
    <xf numFmtId="0" fontId="9" fillId="0" borderId="17" xfId="2" applyFont="1" applyFill="1" applyBorder="1" applyAlignment="1">
      <alignment horizontal="center" vertical="top" wrapText="1"/>
    </xf>
    <xf numFmtId="1" fontId="7" fillId="0" borderId="17" xfId="2" applyNumberFormat="1" applyFont="1" applyFill="1" applyBorder="1" applyAlignment="1">
      <alignment horizontal="center" vertical="top" shrinkToFit="1"/>
    </xf>
    <xf numFmtId="3" fontId="7" fillId="0" borderId="17" xfId="2" applyNumberFormat="1" applyFont="1" applyFill="1" applyBorder="1" applyAlignment="1">
      <alignment horizontal="right" vertical="top" shrinkToFit="1"/>
    </xf>
    <xf numFmtId="3" fontId="7" fillId="0" borderId="15" xfId="2" applyNumberFormat="1" applyFont="1" applyFill="1" applyBorder="1" applyAlignment="1">
      <alignment horizontal="right" vertical="top" shrinkToFit="1"/>
    </xf>
    <xf numFmtId="0" fontId="6" fillId="2" borderId="8" xfId="2" applyFont="1" applyFill="1" applyBorder="1" applyAlignment="1">
      <alignment horizontal="center" vertical="center" wrapText="1"/>
    </xf>
    <xf numFmtId="165" fontId="5" fillId="0" borderId="6" xfId="2" applyNumberFormat="1" applyFont="1" applyFill="1" applyBorder="1" applyAlignment="1">
      <alignment horizontal="right" vertical="top" shrinkToFit="1"/>
    </xf>
    <xf numFmtId="0" fontId="8" fillId="0" borderId="17" xfId="2" applyFont="1" applyFill="1" applyBorder="1" applyAlignment="1">
      <alignment horizontal="center" vertical="top" wrapText="1"/>
    </xf>
    <xf numFmtId="3" fontId="7" fillId="0" borderId="6" xfId="2" applyNumberFormat="1" applyFont="1" applyFill="1" applyBorder="1" applyAlignment="1">
      <alignment horizontal="right" vertical="top" shrinkToFit="1"/>
    </xf>
    <xf numFmtId="3" fontId="7" fillId="0" borderId="13" xfId="2" applyNumberFormat="1" applyFont="1" applyFill="1" applyBorder="1" applyAlignment="1">
      <alignment horizontal="right" vertical="top" shrinkToFit="1"/>
    </xf>
    <xf numFmtId="0" fontId="8" fillId="0" borderId="1" xfId="2" applyFont="1" applyFill="1" applyBorder="1" applyAlignment="1">
      <alignment horizontal="center" vertical="center" wrapText="1"/>
    </xf>
    <xf numFmtId="1" fontId="7" fillId="0" borderId="1" xfId="2" applyNumberFormat="1" applyFont="1" applyFill="1" applyBorder="1" applyAlignment="1">
      <alignment horizontal="center" vertical="center" shrinkToFit="1"/>
    </xf>
    <xf numFmtId="3" fontId="7" fillId="0" borderId="1" xfId="2" applyNumberFormat="1" applyFont="1" applyFill="1" applyBorder="1" applyAlignment="1">
      <alignment vertical="center" shrinkToFit="1"/>
    </xf>
    <xf numFmtId="3" fontId="2" fillId="0" borderId="0" xfId="2" applyNumberFormat="1" applyFill="1" applyBorder="1" applyAlignment="1">
      <alignment horizontal="left" vertical="top"/>
    </xf>
    <xf numFmtId="0" fontId="8" fillId="0" borderId="11" xfId="2" applyFont="1" applyFill="1" applyBorder="1" applyAlignment="1">
      <alignment horizontal="left" vertical="top" wrapText="1"/>
    </xf>
    <xf numFmtId="0" fontId="8" fillId="0" borderId="12" xfId="2" applyFont="1" applyFill="1" applyBorder="1" applyAlignment="1">
      <alignment horizontal="center" vertical="top" wrapText="1"/>
    </xf>
    <xf numFmtId="1" fontId="7" fillId="0" borderId="12" xfId="2" applyNumberFormat="1" applyFont="1" applyFill="1" applyBorder="1" applyAlignment="1">
      <alignment horizontal="center" vertical="top" shrinkToFit="1"/>
    </xf>
    <xf numFmtId="0" fontId="11" fillId="0" borderId="0" xfId="2" applyFont="1" applyFill="1" applyBorder="1" applyAlignment="1">
      <alignment horizontal="left" vertical="top" wrapText="1" indent="13"/>
    </xf>
    <xf numFmtId="0" fontId="10" fillId="0" borderId="9" xfId="2" applyFont="1" applyFill="1" applyBorder="1" applyAlignment="1">
      <alignment horizontal="center" vertical="center" wrapText="1"/>
    </xf>
    <xf numFmtId="166" fontId="7" fillId="0" borderId="8" xfId="2" applyNumberFormat="1" applyFont="1" applyFill="1" applyBorder="1" applyAlignment="1">
      <alignment horizontal="left" vertical="center" indent="3" shrinkToFit="1"/>
    </xf>
    <xf numFmtId="166" fontId="7" fillId="0" borderId="7" xfId="2" applyNumberFormat="1" applyFont="1" applyFill="1" applyBorder="1" applyAlignment="1">
      <alignment horizontal="left" vertical="center" indent="3" shrinkToFit="1"/>
    </xf>
    <xf numFmtId="166" fontId="7" fillId="0" borderId="6" xfId="2" applyNumberFormat="1" applyFont="1" applyFill="1" applyBorder="1" applyAlignment="1">
      <alignment horizontal="left" vertical="center" indent="3" shrinkToFit="1"/>
    </xf>
    <xf numFmtId="0" fontId="6" fillId="0" borderId="5" xfId="2" applyFont="1" applyFill="1" applyBorder="1" applyAlignment="1">
      <alignment horizontal="center" vertical="top" wrapText="1"/>
    </xf>
    <xf numFmtId="0" fontId="6" fillId="0" borderId="4" xfId="2" applyFont="1" applyFill="1" applyBorder="1" applyAlignment="1">
      <alignment horizontal="center" vertical="top" wrapText="1"/>
    </xf>
    <xf numFmtId="0" fontId="6" fillId="0" borderId="3" xfId="2" applyFont="1" applyFill="1" applyBorder="1" applyAlignment="1">
      <alignment horizontal="center" vertical="top" wrapText="1"/>
    </xf>
    <xf numFmtId="0" fontId="4" fillId="0" borderId="14" xfId="2" applyFont="1" applyFill="1" applyBorder="1" applyAlignment="1">
      <alignment horizontal="center" vertical="top" wrapText="1"/>
    </xf>
    <xf numFmtId="0" fontId="4" fillId="0" borderId="9" xfId="2" applyFont="1" applyFill="1" applyBorder="1" applyAlignment="1">
      <alignment horizontal="center" vertical="top" wrapText="1"/>
    </xf>
    <xf numFmtId="0" fontId="4" fillId="0" borderId="15" xfId="2" applyFont="1" applyFill="1" applyBorder="1" applyAlignment="1">
      <alignment horizontal="center" vertical="top" wrapText="1"/>
    </xf>
    <xf numFmtId="166" fontId="7" fillId="0" borderId="8" xfId="2" applyNumberFormat="1" applyFont="1" applyFill="1" applyBorder="1" applyAlignment="1">
      <alignment horizontal="left" vertical="center" indent="2" shrinkToFit="1"/>
    </xf>
    <xf numFmtId="166" fontId="7" fillId="0" borderId="7" xfId="2" applyNumberFormat="1" applyFont="1" applyFill="1" applyBorder="1" applyAlignment="1">
      <alignment horizontal="left" vertical="center" indent="2" shrinkToFit="1"/>
    </xf>
    <xf numFmtId="0" fontId="6" fillId="0" borderId="11" xfId="2" applyFont="1" applyFill="1" applyBorder="1" applyAlignment="1">
      <alignment horizontal="center" vertical="top" wrapText="1"/>
    </xf>
    <xf numFmtId="0" fontId="6" fillId="0" borderId="12" xfId="2" applyFont="1" applyFill="1" applyBorder="1" applyAlignment="1">
      <alignment horizontal="center" vertical="top" wrapText="1"/>
    </xf>
    <xf numFmtId="0" fontId="6" fillId="0" borderId="13" xfId="2" applyFont="1" applyFill="1" applyBorder="1" applyAlignment="1">
      <alignment horizontal="center" vertical="top" wrapText="1"/>
    </xf>
    <xf numFmtId="166" fontId="7" fillId="0" borderId="1" xfId="2" applyNumberFormat="1" applyFont="1" applyFill="1" applyBorder="1" applyAlignment="1">
      <alignment horizontal="left" vertical="center" indent="2" shrinkToFit="1"/>
    </xf>
    <xf numFmtId="0" fontId="6" fillId="0" borderId="1" xfId="2" applyFont="1" applyFill="1" applyBorder="1" applyAlignment="1">
      <alignment horizontal="center" vertical="top" wrapText="1"/>
    </xf>
    <xf numFmtId="0" fontId="4" fillId="0" borderId="1" xfId="2" applyFont="1" applyFill="1" applyBorder="1" applyAlignment="1">
      <alignment horizontal="center" vertical="top" wrapText="1"/>
    </xf>
    <xf numFmtId="166" fontId="7" fillId="0" borderId="10" xfId="2" applyNumberFormat="1" applyFont="1" applyFill="1" applyBorder="1" applyAlignment="1">
      <alignment horizontal="left" vertical="center" indent="2" shrinkToFit="1"/>
    </xf>
    <xf numFmtId="166" fontId="7" fillId="0" borderId="6" xfId="2" applyNumberFormat="1" applyFont="1" applyFill="1" applyBorder="1" applyAlignment="1">
      <alignment horizontal="left" vertical="center" indent="2" shrinkToFit="1"/>
    </xf>
    <xf numFmtId="166" fontId="7" fillId="0" borderId="11" xfId="2" applyNumberFormat="1" applyFont="1" applyFill="1" applyBorder="1" applyAlignment="1">
      <alignment horizontal="left" vertical="center" indent="2" shrinkToFit="1"/>
    </xf>
    <xf numFmtId="0" fontId="6" fillId="0" borderId="14" xfId="2" applyFont="1" applyFill="1" applyBorder="1" applyAlignment="1">
      <alignment horizontal="center" vertical="top" wrapText="1"/>
    </xf>
    <xf numFmtId="0" fontId="6" fillId="0" borderId="9" xfId="2" applyFont="1" applyFill="1" applyBorder="1" applyAlignment="1">
      <alignment horizontal="center" vertical="top" wrapText="1"/>
    </xf>
    <xf numFmtId="0" fontId="6" fillId="0" borderId="10" xfId="2" applyFont="1" applyFill="1" applyBorder="1" applyAlignment="1">
      <alignment horizontal="center" vertical="top" wrapText="1"/>
    </xf>
    <xf numFmtId="0" fontId="6" fillId="0" borderId="0" xfId="2" applyFont="1" applyFill="1" applyBorder="1" applyAlignment="1">
      <alignment horizontal="center" vertical="top" wrapText="1"/>
    </xf>
    <xf numFmtId="0" fontId="6" fillId="0" borderId="16" xfId="2" applyFont="1" applyFill="1" applyBorder="1" applyAlignment="1">
      <alignment horizontal="center" vertical="top" wrapText="1"/>
    </xf>
    <xf numFmtId="0" fontId="6" fillId="0" borderId="15" xfId="2" applyFont="1" applyFill="1" applyBorder="1" applyAlignment="1">
      <alignment horizontal="center" vertical="top" wrapText="1"/>
    </xf>
    <xf numFmtId="166" fontId="7" fillId="0" borderId="11" xfId="2" applyNumberFormat="1" applyFont="1" applyFill="1" applyBorder="1" applyAlignment="1">
      <alignment horizontal="left" vertical="center" indent="3" shrinkToFit="1"/>
    </xf>
    <xf numFmtId="166" fontId="7" fillId="0" borderId="10" xfId="2" applyNumberFormat="1" applyFont="1" applyFill="1" applyBorder="1" applyAlignment="1">
      <alignment horizontal="left" vertical="center" indent="3" shrinkToFit="1"/>
    </xf>
    <xf numFmtId="166" fontId="7" fillId="0" borderId="21" xfId="2" applyNumberFormat="1" applyFont="1" applyFill="1" applyBorder="1" applyAlignment="1">
      <alignment horizontal="left" vertical="center" indent="2" shrinkToFit="1"/>
    </xf>
    <xf numFmtId="166" fontId="7" fillId="0" borderId="22" xfId="2" applyNumberFormat="1" applyFont="1" applyFill="1" applyBorder="1" applyAlignment="1">
      <alignment horizontal="left" vertical="center" indent="2" shrinkToFit="1"/>
    </xf>
    <xf numFmtId="166" fontId="7" fillId="0" borderId="17" xfId="2" applyNumberFormat="1" applyFont="1" applyFill="1" applyBorder="1" applyAlignment="1">
      <alignment horizontal="left" vertical="center" indent="2" shrinkToFit="1"/>
    </xf>
    <xf numFmtId="0" fontId="6" fillId="0" borderId="18" xfId="2" applyFont="1" applyFill="1" applyBorder="1" applyAlignment="1">
      <alignment horizontal="center" vertical="top" wrapText="1"/>
    </xf>
    <xf numFmtId="0" fontId="6" fillId="0" borderId="19" xfId="2" applyFont="1" applyFill="1" applyBorder="1" applyAlignment="1">
      <alignment horizontal="center" vertical="top" wrapText="1"/>
    </xf>
    <xf numFmtId="0" fontId="6" fillId="0" borderId="20" xfId="2" applyFont="1" applyFill="1" applyBorder="1" applyAlignment="1">
      <alignment horizontal="center" vertical="top" wrapText="1"/>
    </xf>
    <xf numFmtId="165" fontId="5" fillId="0" borderId="3" xfId="2" applyNumberFormat="1" applyFont="1" applyFill="1" applyBorder="1" applyAlignment="1">
      <alignment horizontal="right" vertical="top" shrinkToFit="1"/>
    </xf>
  </cellXfs>
  <cellStyles count="4">
    <cellStyle name="Comma" xfId="1" builtinId="3"/>
    <cellStyle name="Comma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opLeftCell="A19" workbookViewId="0">
      <selection activeCell="F29" sqref="F29"/>
    </sheetView>
  </sheetViews>
  <sheetFormatPr defaultRowHeight="12.75" x14ac:dyDescent="0.25"/>
  <cols>
    <col min="1" max="1" width="17.5703125" style="1" customWidth="1"/>
    <col min="2" max="2" width="21.28515625" style="1" customWidth="1"/>
    <col min="3" max="3" width="10.85546875" style="1" customWidth="1"/>
    <col min="4" max="4" width="13.28515625" style="1" customWidth="1"/>
    <col min="5" max="5" width="15.42578125" style="1" customWidth="1"/>
    <col min="6" max="6" width="19.28515625" style="1" customWidth="1"/>
    <col min="7" max="16384" width="9.140625" style="1"/>
  </cols>
  <sheetData>
    <row r="1" spans="1:6" ht="27.75" customHeight="1" x14ac:dyDescent="0.25">
      <c r="A1" s="50" t="s">
        <v>25</v>
      </c>
      <c r="B1" s="50"/>
      <c r="C1" s="50"/>
      <c r="D1" s="50"/>
      <c r="E1" s="50"/>
      <c r="F1" s="50"/>
    </row>
    <row r="2" spans="1:6" ht="30.6" customHeight="1" x14ac:dyDescent="0.25">
      <c r="A2" s="51" t="s">
        <v>110</v>
      </c>
      <c r="B2" s="51"/>
      <c r="C2" s="51"/>
      <c r="D2" s="51"/>
      <c r="E2" s="51"/>
      <c r="F2" s="51"/>
    </row>
    <row r="3" spans="1:6" ht="24" customHeight="1" x14ac:dyDescent="0.25">
      <c r="A3" s="11" t="s">
        <v>24</v>
      </c>
      <c r="B3" s="11" t="s">
        <v>23</v>
      </c>
      <c r="C3" s="11" t="s">
        <v>22</v>
      </c>
      <c r="D3" s="11" t="s">
        <v>21</v>
      </c>
      <c r="E3" s="11" t="s">
        <v>20</v>
      </c>
      <c r="F3" s="11" t="s">
        <v>19</v>
      </c>
    </row>
    <row r="4" spans="1:6" ht="15.75" customHeight="1" x14ac:dyDescent="0.25">
      <c r="A4" s="52">
        <v>43832</v>
      </c>
      <c r="B4" s="4" t="s">
        <v>42</v>
      </c>
      <c r="C4" s="10" t="s">
        <v>0</v>
      </c>
      <c r="D4" s="23">
        <v>3</v>
      </c>
      <c r="E4" s="3">
        <v>130000</v>
      </c>
      <c r="F4" s="3">
        <f>D4*E4</f>
        <v>390000</v>
      </c>
    </row>
    <row r="5" spans="1:6" ht="15.75" customHeight="1" x14ac:dyDescent="0.25">
      <c r="A5" s="53"/>
      <c r="B5" s="4" t="s">
        <v>5</v>
      </c>
      <c r="C5" s="10" t="s">
        <v>0</v>
      </c>
      <c r="D5" s="7">
        <v>6</v>
      </c>
      <c r="E5" s="3">
        <v>8000</v>
      </c>
      <c r="F5" s="3">
        <f t="shared" ref="F5:F7" si="0">D5*E5</f>
        <v>48000</v>
      </c>
    </row>
    <row r="6" spans="1:6" ht="15.75" customHeight="1" x14ac:dyDescent="0.25">
      <c r="A6" s="53"/>
      <c r="B6" s="9" t="s">
        <v>1</v>
      </c>
      <c r="C6" s="27" t="s">
        <v>0</v>
      </c>
      <c r="D6" s="28">
        <v>1</v>
      </c>
      <c r="E6" s="8">
        <v>15000</v>
      </c>
      <c r="F6" s="3">
        <f t="shared" si="0"/>
        <v>15000</v>
      </c>
    </row>
    <row r="7" spans="1:6" ht="15.75" customHeight="1" x14ac:dyDescent="0.25">
      <c r="A7" s="53"/>
      <c r="B7" s="9" t="s">
        <v>3</v>
      </c>
      <c r="C7" s="27" t="s">
        <v>0</v>
      </c>
      <c r="D7" s="28">
        <v>10</v>
      </c>
      <c r="E7" s="8">
        <v>5000</v>
      </c>
      <c r="F7" s="3">
        <f t="shared" si="0"/>
        <v>50000</v>
      </c>
    </row>
    <row r="8" spans="1:6" ht="15.75" customHeight="1" x14ac:dyDescent="0.25">
      <c r="A8" s="54"/>
      <c r="B8" s="55" t="s">
        <v>15</v>
      </c>
      <c r="C8" s="56"/>
      <c r="D8" s="56"/>
      <c r="E8" s="57"/>
      <c r="F8" s="2">
        <f>SUM(F4:F7)</f>
        <v>503000</v>
      </c>
    </row>
    <row r="9" spans="1:6" ht="15.75" customHeight="1" x14ac:dyDescent="0.25">
      <c r="A9" s="52">
        <v>43834</v>
      </c>
      <c r="B9" s="4" t="s">
        <v>9</v>
      </c>
      <c r="C9" s="10" t="s">
        <v>0</v>
      </c>
      <c r="D9" s="7">
        <v>5</v>
      </c>
      <c r="E9" s="3">
        <v>80000</v>
      </c>
      <c r="F9" s="3">
        <f>D9*E9</f>
        <v>400000</v>
      </c>
    </row>
    <row r="10" spans="1:6" ht="15.75" customHeight="1" x14ac:dyDescent="0.25">
      <c r="A10" s="53"/>
      <c r="B10" s="4" t="s">
        <v>106</v>
      </c>
      <c r="C10" s="10" t="s">
        <v>0</v>
      </c>
      <c r="D10" s="7">
        <v>10</v>
      </c>
      <c r="E10" s="3">
        <v>7000</v>
      </c>
      <c r="F10" s="3">
        <f>D10*E10</f>
        <v>70000</v>
      </c>
    </row>
    <row r="11" spans="1:6" ht="15.75" customHeight="1" x14ac:dyDescent="0.25">
      <c r="A11" s="53"/>
      <c r="B11" s="4" t="s">
        <v>3</v>
      </c>
      <c r="C11" s="10" t="s">
        <v>0</v>
      </c>
      <c r="D11" s="7">
        <v>10</v>
      </c>
      <c r="E11" s="3">
        <v>5000</v>
      </c>
      <c r="F11" s="3">
        <f>D11*E11</f>
        <v>50000</v>
      </c>
    </row>
    <row r="12" spans="1:6" ht="15.75" customHeight="1" x14ac:dyDescent="0.25">
      <c r="A12" s="53"/>
      <c r="B12" s="4" t="s">
        <v>11</v>
      </c>
      <c r="C12" s="10" t="s">
        <v>0</v>
      </c>
      <c r="D12" s="7">
        <v>2</v>
      </c>
      <c r="E12" s="3">
        <v>10000</v>
      </c>
      <c r="F12" s="3">
        <v>17000</v>
      </c>
    </row>
    <row r="13" spans="1:6" ht="15.75" customHeight="1" x14ac:dyDescent="0.25">
      <c r="A13" s="54"/>
      <c r="B13" s="55" t="s">
        <v>15</v>
      </c>
      <c r="C13" s="56"/>
      <c r="D13" s="56"/>
      <c r="E13" s="57"/>
      <c r="F13" s="2">
        <f>SUM(F9:F12)</f>
        <v>537000</v>
      </c>
    </row>
    <row r="14" spans="1:6" ht="15.75" customHeight="1" x14ac:dyDescent="0.25">
      <c r="A14" s="52">
        <v>43837</v>
      </c>
      <c r="B14" s="4" t="s">
        <v>111</v>
      </c>
      <c r="C14" s="10" t="s">
        <v>50</v>
      </c>
      <c r="D14" s="7">
        <v>10</v>
      </c>
      <c r="E14" s="3">
        <v>44000</v>
      </c>
      <c r="F14" s="3">
        <f t="shared" ref="F14" si="1">D14*E14</f>
        <v>440000</v>
      </c>
    </row>
    <row r="15" spans="1:6" ht="15.75" customHeight="1" x14ac:dyDescent="0.25">
      <c r="A15" s="53"/>
      <c r="B15" s="4" t="s">
        <v>27</v>
      </c>
      <c r="C15" s="10" t="s">
        <v>0</v>
      </c>
      <c r="D15" s="7">
        <v>6</v>
      </c>
      <c r="E15" s="3">
        <v>7000</v>
      </c>
      <c r="F15" s="3">
        <f>D15*E15</f>
        <v>42000</v>
      </c>
    </row>
    <row r="16" spans="1:6" ht="15.75" customHeight="1" x14ac:dyDescent="0.25">
      <c r="A16" s="53"/>
      <c r="B16" s="4" t="s">
        <v>3</v>
      </c>
      <c r="C16" s="10" t="s">
        <v>0</v>
      </c>
      <c r="D16" s="7">
        <v>10</v>
      </c>
      <c r="E16" s="3">
        <v>5000</v>
      </c>
      <c r="F16" s="3">
        <f>D16*E16</f>
        <v>50000</v>
      </c>
    </row>
    <row r="17" spans="1:8" ht="15.75" customHeight="1" x14ac:dyDescent="0.25">
      <c r="A17" s="54"/>
      <c r="B17" s="55" t="s">
        <v>15</v>
      </c>
      <c r="C17" s="56"/>
      <c r="D17" s="56"/>
      <c r="E17" s="57"/>
      <c r="F17" s="2">
        <f>SUM(F14:F16)</f>
        <v>532000</v>
      </c>
    </row>
    <row r="18" spans="1:8" ht="15.75" customHeight="1" x14ac:dyDescent="0.25">
      <c r="A18" s="61">
        <v>43839</v>
      </c>
      <c r="B18" s="4" t="s">
        <v>29</v>
      </c>
      <c r="C18" s="10" t="s">
        <v>0</v>
      </c>
      <c r="D18" s="23">
        <v>12</v>
      </c>
      <c r="E18" s="3">
        <v>40000</v>
      </c>
      <c r="F18" s="3">
        <f>D18*E18</f>
        <v>480000</v>
      </c>
    </row>
    <row r="19" spans="1:8" ht="15.75" customHeight="1" x14ac:dyDescent="0.25">
      <c r="A19" s="62"/>
      <c r="B19" s="4" t="s">
        <v>30</v>
      </c>
      <c r="C19" s="10"/>
      <c r="D19" s="23"/>
      <c r="E19" s="3"/>
      <c r="F19" s="3">
        <v>190000</v>
      </c>
    </row>
    <row r="20" spans="1:8" ht="15.75" customHeight="1" x14ac:dyDescent="0.25">
      <c r="A20" s="62"/>
      <c r="B20" s="4" t="s">
        <v>5</v>
      </c>
      <c r="C20" s="10" t="s">
        <v>0</v>
      </c>
      <c r="D20" s="23">
        <v>8</v>
      </c>
      <c r="E20" s="3">
        <v>8000</v>
      </c>
      <c r="F20" s="3">
        <f>D20*E20</f>
        <v>64000</v>
      </c>
    </row>
    <row r="21" spans="1:8" ht="15.75" customHeight="1" x14ac:dyDescent="0.25">
      <c r="A21" s="62"/>
      <c r="B21" s="4" t="s">
        <v>1</v>
      </c>
      <c r="C21" s="10" t="s">
        <v>0</v>
      </c>
      <c r="D21" s="23">
        <v>1</v>
      </c>
      <c r="E21" s="3">
        <v>14000</v>
      </c>
      <c r="F21" s="3">
        <f t="shared" ref="F21:F22" si="2">D21*E21</f>
        <v>14000</v>
      </c>
    </row>
    <row r="22" spans="1:8" ht="15.75" customHeight="1" x14ac:dyDescent="0.25">
      <c r="A22" s="62"/>
      <c r="B22" s="4" t="s">
        <v>3</v>
      </c>
      <c r="C22" s="10" t="s">
        <v>0</v>
      </c>
      <c r="D22" s="7">
        <v>10</v>
      </c>
      <c r="E22" s="3">
        <v>5000</v>
      </c>
      <c r="F22" s="3">
        <f t="shared" si="2"/>
        <v>50000</v>
      </c>
    </row>
    <row r="23" spans="1:8" ht="15.75" customHeight="1" x14ac:dyDescent="0.25">
      <c r="A23" s="62"/>
      <c r="B23" s="63" t="s">
        <v>15</v>
      </c>
      <c r="C23" s="64"/>
      <c r="D23" s="64"/>
      <c r="E23" s="65"/>
      <c r="F23" s="24">
        <f>SUM(F18:F22)</f>
        <v>798000</v>
      </c>
    </row>
    <row r="24" spans="1:8" ht="15.75" customHeight="1" x14ac:dyDescent="0.25">
      <c r="A24" s="66">
        <v>43841</v>
      </c>
      <c r="B24" s="17" t="s">
        <v>28</v>
      </c>
      <c r="C24" s="18" t="s">
        <v>16</v>
      </c>
      <c r="D24" s="22">
        <v>6</v>
      </c>
      <c r="E24" s="20">
        <v>120000</v>
      </c>
      <c r="F24" s="20">
        <f>D24*E24</f>
        <v>720000</v>
      </c>
    </row>
    <row r="25" spans="1:8" ht="15.75" customHeight="1" x14ac:dyDescent="0.25">
      <c r="A25" s="66"/>
      <c r="B25" s="17" t="s">
        <v>27</v>
      </c>
      <c r="C25" s="21" t="s">
        <v>0</v>
      </c>
      <c r="D25" s="22">
        <v>10</v>
      </c>
      <c r="E25" s="20">
        <v>7000</v>
      </c>
      <c r="F25" s="20">
        <f>D25*E25</f>
        <v>70000</v>
      </c>
    </row>
    <row r="26" spans="1:8" ht="15.75" customHeight="1" x14ac:dyDescent="0.25">
      <c r="A26" s="66"/>
      <c r="B26" s="17" t="s">
        <v>112</v>
      </c>
      <c r="C26" s="21"/>
      <c r="D26" s="22"/>
      <c r="E26" s="20"/>
      <c r="F26" s="20">
        <v>20000</v>
      </c>
    </row>
    <row r="27" spans="1:8" ht="15.75" customHeight="1" x14ac:dyDescent="0.25">
      <c r="A27" s="66"/>
      <c r="B27" s="17" t="s">
        <v>3</v>
      </c>
      <c r="C27" s="18" t="s">
        <v>16</v>
      </c>
      <c r="D27" s="19">
        <v>10</v>
      </c>
      <c r="E27" s="20">
        <v>5000</v>
      </c>
      <c r="F27" s="20">
        <f>D27*E27</f>
        <v>50000</v>
      </c>
    </row>
    <row r="28" spans="1:8" ht="15.75" customHeight="1" x14ac:dyDescent="0.25">
      <c r="A28" s="66"/>
      <c r="B28" s="17" t="s">
        <v>113</v>
      </c>
      <c r="C28" s="18"/>
      <c r="D28" s="19"/>
      <c r="E28" s="20"/>
      <c r="F28" s="20">
        <v>204000</v>
      </c>
    </row>
    <row r="29" spans="1:8" ht="42.75" x14ac:dyDescent="0.25">
      <c r="A29" s="66"/>
      <c r="B29" s="17" t="s">
        <v>114</v>
      </c>
      <c r="C29" s="18"/>
      <c r="D29" s="19"/>
      <c r="E29" s="20"/>
      <c r="F29" s="20">
        <f>2500000+4000000</f>
        <v>6500000</v>
      </c>
    </row>
    <row r="30" spans="1:8" ht="15.75" customHeight="1" x14ac:dyDescent="0.25">
      <c r="A30" s="66"/>
      <c r="B30" s="67" t="s">
        <v>15</v>
      </c>
      <c r="C30" s="67"/>
      <c r="D30" s="67"/>
      <c r="E30" s="67"/>
      <c r="F30" s="26">
        <f>SUM(F24:F29)</f>
        <v>7564000</v>
      </c>
    </row>
    <row r="31" spans="1:8" ht="22.5" customHeight="1" x14ac:dyDescent="0.25">
      <c r="A31" s="58" t="s">
        <v>14</v>
      </c>
      <c r="B31" s="59"/>
      <c r="C31" s="59"/>
      <c r="D31" s="59"/>
      <c r="E31" s="60"/>
      <c r="F31" s="25">
        <f>F8+F13+F17+F23+F30</f>
        <v>9934000</v>
      </c>
      <c r="H31" s="29"/>
    </row>
    <row r="32" spans="1:8" x14ac:dyDescent="0.25">
      <c r="H32" s="29"/>
    </row>
    <row r="33" spans="6:8" x14ac:dyDescent="0.25">
      <c r="F33" s="46">
        <f>F31-F29</f>
        <v>3434000</v>
      </c>
    </row>
    <row r="34" spans="6:8" x14ac:dyDescent="0.25">
      <c r="F34" s="29">
        <f>F31+200000</f>
        <v>10134000</v>
      </c>
      <c r="H34" s="29"/>
    </row>
    <row r="35" spans="6:8" x14ac:dyDescent="0.25">
      <c r="F35" s="29">
        <f>F34-500000</f>
        <v>9634000</v>
      </c>
    </row>
    <row r="36" spans="6:8" x14ac:dyDescent="0.25">
      <c r="F36" s="46"/>
    </row>
  </sheetData>
  <mergeCells count="13">
    <mergeCell ref="A31:E31"/>
    <mergeCell ref="A14:A17"/>
    <mergeCell ref="B17:E17"/>
    <mergeCell ref="A18:A23"/>
    <mergeCell ref="B23:E23"/>
    <mergeCell ref="A24:A30"/>
    <mergeCell ref="B30:E30"/>
    <mergeCell ref="A1:F1"/>
    <mergeCell ref="A2:F2"/>
    <mergeCell ref="A4:A8"/>
    <mergeCell ref="B8:E8"/>
    <mergeCell ref="A9:A13"/>
    <mergeCell ref="B13:E13"/>
  </mergeCells>
  <pageMargins left="0.15" right="0.22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5"/>
  <sheetViews>
    <sheetView topLeftCell="A34" workbookViewId="0">
      <selection activeCell="F73" sqref="F73"/>
    </sheetView>
  </sheetViews>
  <sheetFormatPr defaultRowHeight="12.75" x14ac:dyDescent="0.25"/>
  <cols>
    <col min="1" max="1" width="17.5703125" style="1" customWidth="1"/>
    <col min="2" max="2" width="21.28515625" style="1" customWidth="1"/>
    <col min="3" max="3" width="10.85546875" style="1" customWidth="1"/>
    <col min="4" max="4" width="13.28515625" style="1" customWidth="1"/>
    <col min="5" max="5" width="15.42578125" style="1" customWidth="1"/>
    <col min="6" max="6" width="19.28515625" style="1" customWidth="1"/>
    <col min="7" max="16384" width="9.140625" style="1"/>
  </cols>
  <sheetData>
    <row r="1" spans="1:6" ht="27.75" customHeight="1" x14ac:dyDescent="0.25">
      <c r="A1" s="50" t="s">
        <v>25</v>
      </c>
      <c r="B1" s="50"/>
      <c r="C1" s="50"/>
      <c r="D1" s="50"/>
      <c r="E1" s="50"/>
      <c r="F1" s="50"/>
    </row>
    <row r="2" spans="1:6" ht="30.6" customHeight="1" x14ac:dyDescent="0.25">
      <c r="A2" s="51" t="s">
        <v>115</v>
      </c>
      <c r="B2" s="51"/>
      <c r="C2" s="51"/>
      <c r="D2" s="51"/>
      <c r="E2" s="51"/>
      <c r="F2" s="51"/>
    </row>
    <row r="3" spans="1:6" ht="24" customHeight="1" x14ac:dyDescent="0.25">
      <c r="A3" s="11" t="s">
        <v>24</v>
      </c>
      <c r="B3" s="11" t="s">
        <v>23</v>
      </c>
      <c r="C3" s="11" t="s">
        <v>22</v>
      </c>
      <c r="D3" s="11" t="s">
        <v>21</v>
      </c>
      <c r="E3" s="11" t="s">
        <v>20</v>
      </c>
      <c r="F3" s="11" t="s">
        <v>19</v>
      </c>
    </row>
    <row r="4" spans="1:6" ht="15.75" customHeight="1" x14ac:dyDescent="0.25">
      <c r="A4" s="52">
        <v>43893</v>
      </c>
      <c r="B4" s="4" t="s">
        <v>28</v>
      </c>
      <c r="C4" s="10" t="s">
        <v>0</v>
      </c>
      <c r="D4" s="23">
        <v>4</v>
      </c>
      <c r="E4" s="3">
        <v>120000</v>
      </c>
      <c r="F4" s="3">
        <f>D4*E4</f>
        <v>480000</v>
      </c>
    </row>
    <row r="5" spans="1:6" ht="15.75" customHeight="1" x14ac:dyDescent="0.25">
      <c r="A5" s="53"/>
      <c r="B5" s="4" t="s">
        <v>33</v>
      </c>
      <c r="C5" s="10" t="s">
        <v>0</v>
      </c>
      <c r="D5" s="23">
        <v>2</v>
      </c>
      <c r="E5" s="3">
        <v>130000</v>
      </c>
      <c r="F5" s="3">
        <f t="shared" ref="F5:F8" si="0">D5*E5</f>
        <v>260000</v>
      </c>
    </row>
    <row r="6" spans="1:6" ht="15.75" customHeight="1" x14ac:dyDescent="0.25">
      <c r="A6" s="53"/>
      <c r="B6" s="4" t="s">
        <v>5</v>
      </c>
      <c r="C6" s="10" t="s">
        <v>0</v>
      </c>
      <c r="D6" s="23">
        <v>4</v>
      </c>
      <c r="E6" s="3">
        <v>8000</v>
      </c>
      <c r="F6" s="3">
        <f t="shared" si="0"/>
        <v>32000</v>
      </c>
    </row>
    <row r="7" spans="1:6" ht="15.75" customHeight="1" x14ac:dyDescent="0.25">
      <c r="A7" s="53"/>
      <c r="B7" s="4" t="s">
        <v>27</v>
      </c>
      <c r="C7" s="10" t="s">
        <v>0</v>
      </c>
      <c r="D7" s="23">
        <v>3</v>
      </c>
      <c r="E7" s="3">
        <v>12000</v>
      </c>
      <c r="F7" s="3">
        <f t="shared" si="0"/>
        <v>36000</v>
      </c>
    </row>
    <row r="8" spans="1:6" ht="15.75" customHeight="1" x14ac:dyDescent="0.25">
      <c r="A8" s="53"/>
      <c r="B8" s="4" t="s">
        <v>116</v>
      </c>
      <c r="C8" s="10" t="s">
        <v>0</v>
      </c>
      <c r="D8" s="23">
        <v>1</v>
      </c>
      <c r="E8" s="3">
        <v>20000</v>
      </c>
      <c r="F8" s="3">
        <f t="shared" si="0"/>
        <v>20000</v>
      </c>
    </row>
    <row r="9" spans="1:6" ht="15.75" customHeight="1" x14ac:dyDescent="0.25">
      <c r="A9" s="53"/>
      <c r="B9" s="4" t="s">
        <v>41</v>
      </c>
      <c r="C9" s="10" t="s">
        <v>57</v>
      </c>
      <c r="D9" s="23">
        <v>2</v>
      </c>
      <c r="E9" s="3">
        <v>145000</v>
      </c>
      <c r="F9" s="3">
        <f>D9*E9</f>
        <v>290000</v>
      </c>
    </row>
    <row r="10" spans="1:6" ht="15.75" customHeight="1" x14ac:dyDescent="0.25">
      <c r="A10" s="53"/>
      <c r="B10" s="4" t="s">
        <v>122</v>
      </c>
      <c r="C10" s="10"/>
      <c r="D10" s="23"/>
      <c r="E10" s="3"/>
      <c r="F10" s="3">
        <v>294000</v>
      </c>
    </row>
    <row r="11" spans="1:6" ht="15.75" customHeight="1" x14ac:dyDescent="0.25">
      <c r="A11" s="53"/>
      <c r="B11" s="4" t="s">
        <v>117</v>
      </c>
      <c r="C11" s="10"/>
      <c r="D11" s="23"/>
      <c r="E11" s="3"/>
      <c r="F11" s="3">
        <v>204000</v>
      </c>
    </row>
    <row r="12" spans="1:6" ht="15.75" customHeight="1" x14ac:dyDescent="0.25">
      <c r="A12" s="53"/>
      <c r="B12" s="4" t="s">
        <v>3</v>
      </c>
      <c r="C12" s="10" t="s">
        <v>0</v>
      </c>
      <c r="D12" s="7">
        <v>5</v>
      </c>
      <c r="E12" s="3">
        <v>5000</v>
      </c>
      <c r="F12" s="3">
        <f t="shared" ref="F12" si="1">D12*E12</f>
        <v>25000</v>
      </c>
    </row>
    <row r="13" spans="1:6" ht="15.75" customHeight="1" x14ac:dyDescent="0.25">
      <c r="A13" s="54"/>
      <c r="B13" s="55" t="s">
        <v>15</v>
      </c>
      <c r="C13" s="56"/>
      <c r="D13" s="56"/>
      <c r="E13" s="57"/>
      <c r="F13" s="2">
        <f>SUM(F4:F12)</f>
        <v>1641000</v>
      </c>
    </row>
    <row r="14" spans="1:6" ht="15.75" customHeight="1" x14ac:dyDescent="0.25">
      <c r="A14" s="52">
        <v>43895</v>
      </c>
      <c r="B14" s="4" t="s">
        <v>2</v>
      </c>
      <c r="C14" s="10" t="s">
        <v>0</v>
      </c>
      <c r="D14" s="7">
        <v>5</v>
      </c>
      <c r="E14" s="3">
        <v>120000</v>
      </c>
      <c r="F14" s="3">
        <f>D14*E14</f>
        <v>600000</v>
      </c>
    </row>
    <row r="15" spans="1:6" ht="15.75" customHeight="1" x14ac:dyDescent="0.25">
      <c r="A15" s="53"/>
      <c r="B15" s="4" t="s">
        <v>7</v>
      </c>
      <c r="C15" s="10" t="s">
        <v>26</v>
      </c>
      <c r="D15" s="7">
        <v>50</v>
      </c>
      <c r="E15" s="3">
        <v>800</v>
      </c>
      <c r="F15" s="3">
        <f t="shared" ref="F15:F20" si="2">D15*E15</f>
        <v>40000</v>
      </c>
    </row>
    <row r="16" spans="1:6" ht="15.75" customHeight="1" x14ac:dyDescent="0.25">
      <c r="A16" s="53"/>
      <c r="B16" s="4" t="s">
        <v>106</v>
      </c>
      <c r="C16" s="10" t="s">
        <v>0</v>
      </c>
      <c r="D16" s="7">
        <v>5</v>
      </c>
      <c r="E16" s="3">
        <v>10000</v>
      </c>
      <c r="F16" s="3">
        <f t="shared" si="2"/>
        <v>50000</v>
      </c>
    </row>
    <row r="17" spans="1:6" ht="15.75" customHeight="1" x14ac:dyDescent="0.25">
      <c r="A17" s="53"/>
      <c r="B17" s="4" t="s">
        <v>5</v>
      </c>
      <c r="C17" s="10" t="s">
        <v>0</v>
      </c>
      <c r="D17" s="7">
        <v>3</v>
      </c>
      <c r="E17" s="3">
        <v>8000</v>
      </c>
      <c r="F17" s="3">
        <f t="shared" si="2"/>
        <v>24000</v>
      </c>
    </row>
    <row r="18" spans="1:6" ht="15.75" customHeight="1" x14ac:dyDescent="0.25">
      <c r="A18" s="53"/>
      <c r="B18" s="4" t="s">
        <v>1</v>
      </c>
      <c r="C18" s="10" t="s">
        <v>0</v>
      </c>
      <c r="D18" s="7">
        <v>1</v>
      </c>
      <c r="E18" s="3">
        <v>13000</v>
      </c>
      <c r="F18" s="3">
        <f t="shared" si="2"/>
        <v>13000</v>
      </c>
    </row>
    <row r="19" spans="1:6" ht="15.75" customHeight="1" x14ac:dyDescent="0.25">
      <c r="A19" s="53"/>
      <c r="B19" s="4" t="s">
        <v>3</v>
      </c>
      <c r="C19" s="10" t="s">
        <v>0</v>
      </c>
      <c r="D19" s="7">
        <v>5</v>
      </c>
      <c r="E19" s="3">
        <v>5000</v>
      </c>
      <c r="F19" s="3">
        <f t="shared" si="2"/>
        <v>25000</v>
      </c>
    </row>
    <row r="20" spans="1:6" ht="15.75" customHeight="1" x14ac:dyDescent="0.25">
      <c r="A20" s="53"/>
      <c r="B20" s="4" t="s">
        <v>30</v>
      </c>
      <c r="C20" s="10" t="s">
        <v>10</v>
      </c>
      <c r="D20" s="7">
        <v>2</v>
      </c>
      <c r="E20" s="3">
        <v>12000</v>
      </c>
      <c r="F20" s="3">
        <f t="shared" si="2"/>
        <v>24000</v>
      </c>
    </row>
    <row r="21" spans="1:6" ht="15.75" customHeight="1" x14ac:dyDescent="0.25">
      <c r="A21" s="54"/>
      <c r="B21" s="55" t="s">
        <v>15</v>
      </c>
      <c r="C21" s="56"/>
      <c r="D21" s="56"/>
      <c r="E21" s="57"/>
      <c r="F21" s="2">
        <f>SUM(F14:F20)</f>
        <v>776000</v>
      </c>
    </row>
    <row r="22" spans="1:6" ht="15.75" customHeight="1" x14ac:dyDescent="0.25">
      <c r="A22" s="52">
        <v>43900</v>
      </c>
      <c r="B22" s="4" t="s">
        <v>28</v>
      </c>
      <c r="C22" s="10" t="s">
        <v>0</v>
      </c>
      <c r="D22" s="7">
        <v>3</v>
      </c>
      <c r="E22" s="3">
        <v>120000</v>
      </c>
      <c r="F22" s="3">
        <f t="shared" ref="F22" si="3">D22*E22</f>
        <v>360000</v>
      </c>
    </row>
    <row r="23" spans="1:6" ht="15.75" customHeight="1" x14ac:dyDescent="0.25">
      <c r="A23" s="53"/>
      <c r="B23" s="4" t="s">
        <v>3</v>
      </c>
      <c r="C23" s="10" t="s">
        <v>0</v>
      </c>
      <c r="D23" s="7">
        <v>5</v>
      </c>
      <c r="E23" s="3">
        <v>5000</v>
      </c>
      <c r="F23" s="3">
        <f>D23*E23</f>
        <v>25000</v>
      </c>
    </row>
    <row r="24" spans="1:6" ht="15.75" customHeight="1" x14ac:dyDescent="0.25">
      <c r="A24" s="54"/>
      <c r="B24" s="55" t="s">
        <v>15</v>
      </c>
      <c r="C24" s="56"/>
      <c r="D24" s="56"/>
      <c r="E24" s="57"/>
      <c r="F24" s="2">
        <f>SUM(F22:F23)</f>
        <v>385000</v>
      </c>
    </row>
    <row r="25" spans="1:6" ht="15.75" customHeight="1" x14ac:dyDescent="0.25">
      <c r="A25" s="53">
        <v>43902</v>
      </c>
      <c r="B25" s="4" t="s">
        <v>3</v>
      </c>
      <c r="C25" s="10" t="s">
        <v>0</v>
      </c>
      <c r="D25" s="7">
        <v>5</v>
      </c>
      <c r="E25" s="3">
        <v>5000</v>
      </c>
      <c r="F25" s="3">
        <f>D25*E25</f>
        <v>25000</v>
      </c>
    </row>
    <row r="26" spans="1:6" ht="15.75" customHeight="1" x14ac:dyDescent="0.25">
      <c r="A26" s="54"/>
      <c r="B26" s="55" t="s">
        <v>15</v>
      </c>
      <c r="C26" s="56"/>
      <c r="D26" s="56"/>
      <c r="E26" s="57"/>
      <c r="F26" s="2">
        <f>SUM(F25:F25)</f>
        <v>25000</v>
      </c>
    </row>
    <row r="27" spans="1:6" ht="15.75" customHeight="1" x14ac:dyDescent="0.25">
      <c r="A27" s="61">
        <v>43904</v>
      </c>
      <c r="B27" s="4" t="s">
        <v>118</v>
      </c>
      <c r="C27" s="10" t="s">
        <v>0</v>
      </c>
      <c r="D27" s="23">
        <v>5</v>
      </c>
      <c r="E27" s="3">
        <v>60000</v>
      </c>
      <c r="F27" s="3">
        <f>D27*E27</f>
        <v>300000</v>
      </c>
    </row>
    <row r="28" spans="1:6" ht="15.75" customHeight="1" x14ac:dyDescent="0.25">
      <c r="A28" s="62"/>
      <c r="B28" s="4" t="s">
        <v>3</v>
      </c>
      <c r="C28" s="10" t="s">
        <v>0</v>
      </c>
      <c r="D28" s="23">
        <v>5</v>
      </c>
      <c r="E28" s="3">
        <v>5000</v>
      </c>
      <c r="F28" s="3">
        <f>D28*E28</f>
        <v>25000</v>
      </c>
    </row>
    <row r="29" spans="1:6" ht="15.75" customHeight="1" x14ac:dyDescent="0.25">
      <c r="A29" s="62"/>
      <c r="B29" s="4" t="s">
        <v>119</v>
      </c>
      <c r="C29" s="10"/>
      <c r="D29" s="23"/>
      <c r="E29" s="3"/>
      <c r="F29" s="3">
        <v>203000</v>
      </c>
    </row>
    <row r="30" spans="1:6" ht="15.75" customHeight="1" x14ac:dyDescent="0.25">
      <c r="A30" s="62"/>
      <c r="B30" s="4" t="s">
        <v>120</v>
      </c>
      <c r="C30" s="10" t="s">
        <v>35</v>
      </c>
      <c r="D30" s="7">
        <v>20</v>
      </c>
      <c r="E30" s="3">
        <v>3500</v>
      </c>
      <c r="F30" s="3">
        <f>D30*E30</f>
        <v>70000</v>
      </c>
    </row>
    <row r="31" spans="1:6" ht="15.75" customHeight="1" x14ac:dyDescent="0.25">
      <c r="A31" s="62"/>
      <c r="B31" s="47" t="s">
        <v>30</v>
      </c>
      <c r="C31" s="48" t="s">
        <v>10</v>
      </c>
      <c r="D31" s="49">
        <v>1</v>
      </c>
      <c r="E31" s="42">
        <v>12000</v>
      </c>
      <c r="F31" s="3">
        <f>D31*E31</f>
        <v>12000</v>
      </c>
    </row>
    <row r="32" spans="1:6" ht="15.75" customHeight="1" x14ac:dyDescent="0.25">
      <c r="A32" s="62"/>
      <c r="B32" s="63" t="s">
        <v>15</v>
      </c>
      <c r="C32" s="64"/>
      <c r="D32" s="64"/>
      <c r="E32" s="65"/>
      <c r="F32" s="24">
        <f>SUM(F27:F31)</f>
        <v>610000</v>
      </c>
    </row>
    <row r="33" spans="1:6" ht="15.75" customHeight="1" x14ac:dyDescent="0.25">
      <c r="A33" s="66">
        <v>43907</v>
      </c>
      <c r="B33" s="17" t="s">
        <v>28</v>
      </c>
      <c r="C33" s="18" t="s">
        <v>16</v>
      </c>
      <c r="D33" s="22">
        <v>3</v>
      </c>
      <c r="E33" s="20">
        <v>120000</v>
      </c>
      <c r="F33" s="20">
        <f>D33*E33</f>
        <v>360000</v>
      </c>
    </row>
    <row r="34" spans="1:6" ht="15.75" customHeight="1" x14ac:dyDescent="0.25">
      <c r="A34" s="66"/>
      <c r="B34" s="17" t="s">
        <v>27</v>
      </c>
      <c r="C34" s="21" t="s">
        <v>0</v>
      </c>
      <c r="D34" s="22">
        <v>3</v>
      </c>
      <c r="E34" s="20">
        <v>9000</v>
      </c>
      <c r="F34" s="20">
        <f>D34*E34</f>
        <v>27000</v>
      </c>
    </row>
    <row r="35" spans="1:6" ht="15.75" customHeight="1" x14ac:dyDescent="0.25">
      <c r="A35" s="66"/>
      <c r="B35" s="17" t="s">
        <v>1</v>
      </c>
      <c r="C35" s="21" t="s">
        <v>0</v>
      </c>
      <c r="D35" s="22">
        <v>1</v>
      </c>
      <c r="E35" s="20">
        <v>13000</v>
      </c>
      <c r="F35" s="20">
        <f>D35*E35</f>
        <v>13000</v>
      </c>
    </row>
    <row r="36" spans="1:6" ht="15.75" customHeight="1" x14ac:dyDescent="0.25">
      <c r="A36" s="66"/>
      <c r="B36" s="17" t="s">
        <v>3</v>
      </c>
      <c r="C36" s="21" t="s">
        <v>0</v>
      </c>
      <c r="D36" s="19">
        <v>5</v>
      </c>
      <c r="E36" s="20">
        <v>5000</v>
      </c>
      <c r="F36" s="20">
        <f>D36*E36</f>
        <v>25000</v>
      </c>
    </row>
    <row r="37" spans="1:6" ht="15.75" customHeight="1" x14ac:dyDescent="0.25">
      <c r="A37" s="66"/>
      <c r="B37" s="17" t="s">
        <v>12</v>
      </c>
      <c r="C37" s="21" t="s">
        <v>10</v>
      </c>
      <c r="D37" s="19">
        <v>2</v>
      </c>
      <c r="E37" s="20">
        <v>1030000</v>
      </c>
      <c r="F37" s="20">
        <f>D37*E37</f>
        <v>2060000</v>
      </c>
    </row>
    <row r="38" spans="1:6" ht="15.75" customHeight="1" x14ac:dyDescent="0.25">
      <c r="A38" s="66"/>
      <c r="B38" s="67" t="s">
        <v>15</v>
      </c>
      <c r="C38" s="67"/>
      <c r="D38" s="67"/>
      <c r="E38" s="67"/>
      <c r="F38" s="26">
        <f>SUM(F33:F37)</f>
        <v>2485000</v>
      </c>
    </row>
    <row r="39" spans="1:6" ht="15.75" customHeight="1" x14ac:dyDescent="0.25">
      <c r="A39" s="69">
        <v>43909</v>
      </c>
      <c r="B39" s="33" t="s">
        <v>33</v>
      </c>
      <c r="C39" s="40" t="s">
        <v>0</v>
      </c>
      <c r="D39" s="35">
        <v>3</v>
      </c>
      <c r="E39" s="36">
        <v>120000</v>
      </c>
      <c r="F39" s="37">
        <f>D39*E39</f>
        <v>360000</v>
      </c>
    </row>
    <row r="40" spans="1:6" ht="15.75" customHeight="1" x14ac:dyDescent="0.25">
      <c r="A40" s="62"/>
      <c r="B40" s="17" t="s">
        <v>3</v>
      </c>
      <c r="C40" s="18" t="s">
        <v>16</v>
      </c>
      <c r="D40" s="19">
        <v>5</v>
      </c>
      <c r="E40" s="20">
        <v>5000</v>
      </c>
      <c r="F40" s="8">
        <f>D40*E40</f>
        <v>25000</v>
      </c>
    </row>
    <row r="41" spans="1:6" ht="15.75" customHeight="1" x14ac:dyDescent="0.25">
      <c r="A41" s="70"/>
      <c r="B41" s="63" t="s">
        <v>15</v>
      </c>
      <c r="C41" s="64"/>
      <c r="D41" s="64"/>
      <c r="E41" s="57"/>
      <c r="F41" s="2">
        <f>SUM(F39:F40)</f>
        <v>385000</v>
      </c>
    </row>
    <row r="42" spans="1:6" ht="15.75" customHeight="1" x14ac:dyDescent="0.25">
      <c r="A42" s="71">
        <v>43911</v>
      </c>
      <c r="B42" s="17" t="s">
        <v>9</v>
      </c>
      <c r="C42" s="18" t="s">
        <v>16</v>
      </c>
      <c r="D42" s="19">
        <v>3</v>
      </c>
      <c r="E42" s="8">
        <v>75000</v>
      </c>
      <c r="F42" s="3">
        <f>D42*E42</f>
        <v>225000</v>
      </c>
    </row>
    <row r="43" spans="1:6" ht="15.75" customHeight="1" x14ac:dyDescent="0.25">
      <c r="A43" s="69"/>
      <c r="B43" s="17" t="s">
        <v>11</v>
      </c>
      <c r="C43" s="21" t="s">
        <v>0</v>
      </c>
      <c r="D43" s="19">
        <v>1</v>
      </c>
      <c r="E43" s="8">
        <v>10000</v>
      </c>
      <c r="F43" s="3">
        <f>D43*E43</f>
        <v>10000</v>
      </c>
    </row>
    <row r="44" spans="1:6" ht="15.75" customHeight="1" x14ac:dyDescent="0.25">
      <c r="A44" s="69"/>
      <c r="B44" s="17" t="s">
        <v>6</v>
      </c>
      <c r="C44" s="21" t="s">
        <v>0</v>
      </c>
      <c r="D44" s="19">
        <v>3</v>
      </c>
      <c r="E44" s="8">
        <v>28000</v>
      </c>
      <c r="F44" s="3">
        <f t="shared" ref="F44" si="4">D44*E44</f>
        <v>84000</v>
      </c>
    </row>
    <row r="45" spans="1:6" ht="15.75" customHeight="1" x14ac:dyDescent="0.25">
      <c r="A45" s="70"/>
      <c r="B45" s="72" t="s">
        <v>15</v>
      </c>
      <c r="C45" s="73"/>
      <c r="D45" s="73"/>
      <c r="E45" s="57"/>
      <c r="F45" s="2">
        <f>SUM(F42:F44)</f>
        <v>319000</v>
      </c>
    </row>
    <row r="46" spans="1:6" ht="15.75" customHeight="1" x14ac:dyDescent="0.25">
      <c r="A46" s="61">
        <v>43914</v>
      </c>
      <c r="B46" s="4" t="s">
        <v>34</v>
      </c>
      <c r="C46" s="10" t="s">
        <v>0</v>
      </c>
      <c r="D46" s="7">
        <v>8</v>
      </c>
      <c r="E46" s="3">
        <v>45000</v>
      </c>
      <c r="F46" s="3">
        <f>D46*E46</f>
        <v>360000</v>
      </c>
    </row>
    <row r="47" spans="1:6" ht="15.75" customHeight="1" x14ac:dyDescent="0.25">
      <c r="A47" s="62"/>
      <c r="B47" s="4" t="s">
        <v>121</v>
      </c>
      <c r="C47" s="10" t="s">
        <v>0</v>
      </c>
      <c r="D47" s="7">
        <v>10</v>
      </c>
      <c r="E47" s="3">
        <v>6500</v>
      </c>
      <c r="F47" s="3">
        <f>D47*E47</f>
        <v>65000</v>
      </c>
    </row>
    <row r="48" spans="1:6" ht="15.75" customHeight="1" x14ac:dyDescent="0.25">
      <c r="A48" s="62"/>
      <c r="B48" s="4" t="s">
        <v>5</v>
      </c>
      <c r="C48" s="10" t="s">
        <v>0</v>
      </c>
      <c r="D48" s="7">
        <v>4</v>
      </c>
      <c r="E48" s="3">
        <v>8000</v>
      </c>
      <c r="F48" s="3">
        <f>D48*E48</f>
        <v>32000</v>
      </c>
    </row>
    <row r="49" spans="1:6" ht="15.75" customHeight="1" x14ac:dyDescent="0.25">
      <c r="A49" s="62"/>
      <c r="B49" s="4" t="s">
        <v>48</v>
      </c>
      <c r="C49" s="10" t="s">
        <v>35</v>
      </c>
      <c r="D49" s="7">
        <v>2</v>
      </c>
      <c r="E49" s="3">
        <v>10000</v>
      </c>
      <c r="F49" s="3">
        <f>D49*E49</f>
        <v>20000</v>
      </c>
    </row>
    <row r="50" spans="1:6" ht="15.75" customHeight="1" x14ac:dyDescent="0.25">
      <c r="A50" s="62"/>
      <c r="B50" s="4" t="s">
        <v>124</v>
      </c>
      <c r="C50" s="10"/>
      <c r="D50" s="7"/>
      <c r="E50" s="3"/>
      <c r="F50" s="3">
        <v>121000</v>
      </c>
    </row>
    <row r="51" spans="1:6" ht="15.75" customHeight="1" x14ac:dyDescent="0.25">
      <c r="A51" s="62"/>
      <c r="B51" s="4" t="s">
        <v>123</v>
      </c>
      <c r="C51" s="10"/>
      <c r="D51" s="7"/>
      <c r="E51" s="3"/>
      <c r="F51" s="3">
        <v>173000</v>
      </c>
    </row>
    <row r="52" spans="1:6" ht="15.75" customHeight="1" x14ac:dyDescent="0.25">
      <c r="A52" s="62"/>
      <c r="B52" s="6" t="s">
        <v>17</v>
      </c>
      <c r="C52" s="5" t="s">
        <v>16</v>
      </c>
      <c r="D52" s="7">
        <v>5</v>
      </c>
      <c r="E52" s="3">
        <v>5000</v>
      </c>
      <c r="F52" s="3">
        <f>D52*E52</f>
        <v>25000</v>
      </c>
    </row>
    <row r="53" spans="1:6" ht="15.75" customHeight="1" x14ac:dyDescent="0.25">
      <c r="A53" s="70"/>
      <c r="B53" s="55" t="s">
        <v>15</v>
      </c>
      <c r="C53" s="56"/>
      <c r="D53" s="56"/>
      <c r="E53" s="57"/>
      <c r="F53" s="2">
        <f>SUM(F46:F52)</f>
        <v>796000</v>
      </c>
    </row>
    <row r="54" spans="1:6" ht="15.75" customHeight="1" x14ac:dyDescent="0.25">
      <c r="A54" s="61">
        <v>43916</v>
      </c>
      <c r="B54" s="4" t="s">
        <v>2</v>
      </c>
      <c r="C54" s="12" t="s">
        <v>0</v>
      </c>
      <c r="D54" s="14">
        <v>3</v>
      </c>
      <c r="E54" s="15">
        <v>120000</v>
      </c>
      <c r="F54" s="3">
        <f>D54*E54</f>
        <v>360000</v>
      </c>
    </row>
    <row r="55" spans="1:6" ht="15.75" customHeight="1" x14ac:dyDescent="0.25">
      <c r="A55" s="62"/>
      <c r="B55" s="4" t="s">
        <v>7</v>
      </c>
      <c r="C55" s="12" t="s">
        <v>26</v>
      </c>
      <c r="D55" s="14">
        <v>50</v>
      </c>
      <c r="E55" s="15">
        <v>800</v>
      </c>
      <c r="F55" s="3">
        <f>D55*E55</f>
        <v>40000</v>
      </c>
    </row>
    <row r="56" spans="1:6" ht="15.75" customHeight="1" x14ac:dyDescent="0.25">
      <c r="A56" s="62"/>
      <c r="B56" s="4" t="s">
        <v>5</v>
      </c>
      <c r="C56" s="12" t="s">
        <v>0</v>
      </c>
      <c r="D56" s="14">
        <v>2</v>
      </c>
      <c r="E56" s="15">
        <v>7000</v>
      </c>
      <c r="F56" s="3">
        <f t="shared" ref="F56:F58" si="5">D56*E56</f>
        <v>14000</v>
      </c>
    </row>
    <row r="57" spans="1:6" ht="15.75" customHeight="1" x14ac:dyDescent="0.25">
      <c r="A57" s="62"/>
      <c r="B57" s="4" t="s">
        <v>11</v>
      </c>
      <c r="C57" s="12" t="s">
        <v>0</v>
      </c>
      <c r="D57" s="14">
        <v>1</v>
      </c>
      <c r="E57" s="15">
        <v>10000</v>
      </c>
      <c r="F57" s="3">
        <f t="shared" si="5"/>
        <v>10000</v>
      </c>
    </row>
    <row r="58" spans="1:6" ht="15.75" customHeight="1" x14ac:dyDescent="0.25">
      <c r="A58" s="62"/>
      <c r="B58" s="4" t="s">
        <v>3</v>
      </c>
      <c r="C58" s="13" t="s">
        <v>0</v>
      </c>
      <c r="D58" s="13">
        <v>5</v>
      </c>
      <c r="E58" s="16">
        <v>5000</v>
      </c>
      <c r="F58" s="3">
        <f t="shared" si="5"/>
        <v>25000</v>
      </c>
    </row>
    <row r="59" spans="1:6" ht="15.75" customHeight="1" x14ac:dyDescent="0.25">
      <c r="A59" s="62"/>
      <c r="B59" s="63" t="s">
        <v>15</v>
      </c>
      <c r="C59" s="64"/>
      <c r="D59" s="64"/>
      <c r="E59" s="65"/>
      <c r="F59" s="24">
        <f>SUM(F54:F58)</f>
        <v>449000</v>
      </c>
    </row>
    <row r="60" spans="1:6" ht="15.75" customHeight="1" x14ac:dyDescent="0.25">
      <c r="A60" s="66">
        <v>43918</v>
      </c>
      <c r="B60" s="17" t="s">
        <v>34</v>
      </c>
      <c r="C60" s="18" t="s">
        <v>16</v>
      </c>
      <c r="D60" s="19">
        <v>3</v>
      </c>
      <c r="E60" s="20">
        <v>45000</v>
      </c>
      <c r="F60" s="20">
        <f>E60*D60</f>
        <v>135000</v>
      </c>
    </row>
    <row r="61" spans="1:6" ht="15.75" customHeight="1" x14ac:dyDescent="0.25">
      <c r="A61" s="66"/>
      <c r="B61" s="17" t="s">
        <v>68</v>
      </c>
      <c r="C61" s="21" t="s">
        <v>0</v>
      </c>
      <c r="D61" s="19">
        <v>1</v>
      </c>
      <c r="E61" s="20">
        <v>37000</v>
      </c>
      <c r="F61" s="20">
        <f t="shared" ref="F61:F62" si="6">E61*D61</f>
        <v>37000</v>
      </c>
    </row>
    <row r="62" spans="1:6" ht="15.75" customHeight="1" x14ac:dyDescent="0.25">
      <c r="A62" s="66"/>
      <c r="B62" s="30" t="s">
        <v>17</v>
      </c>
      <c r="C62" s="18" t="s">
        <v>16</v>
      </c>
      <c r="D62" s="19">
        <v>5</v>
      </c>
      <c r="E62" s="20">
        <v>5000</v>
      </c>
      <c r="F62" s="20">
        <f t="shared" si="6"/>
        <v>25000</v>
      </c>
    </row>
    <row r="63" spans="1:6" ht="15.75" customHeight="1" x14ac:dyDescent="0.25">
      <c r="A63" s="66"/>
      <c r="B63" s="67" t="s">
        <v>15</v>
      </c>
      <c r="C63" s="67"/>
      <c r="D63" s="67"/>
      <c r="E63" s="67"/>
      <c r="F63" s="26">
        <f>SUM(F60:F62)</f>
        <v>197000</v>
      </c>
    </row>
    <row r="64" spans="1:6" ht="15.75" customHeight="1" x14ac:dyDescent="0.25">
      <c r="A64" s="66">
        <v>43921</v>
      </c>
      <c r="B64" s="17" t="s">
        <v>28</v>
      </c>
      <c r="C64" s="21" t="s">
        <v>0</v>
      </c>
      <c r="D64" s="19">
        <v>3</v>
      </c>
      <c r="E64" s="20">
        <v>120000</v>
      </c>
      <c r="F64" s="20">
        <f>D64*E64</f>
        <v>360000</v>
      </c>
    </row>
    <row r="65" spans="1:8" ht="15.75" customHeight="1" x14ac:dyDescent="0.25">
      <c r="A65" s="66"/>
      <c r="B65" s="17" t="s">
        <v>39</v>
      </c>
      <c r="C65" s="21" t="s">
        <v>0</v>
      </c>
      <c r="D65" s="19">
        <v>4</v>
      </c>
      <c r="E65" s="20"/>
      <c r="F65" s="20">
        <v>50000</v>
      </c>
    </row>
    <row r="66" spans="1:8" ht="15.75" customHeight="1" x14ac:dyDescent="0.25">
      <c r="A66" s="66"/>
      <c r="B66" s="17" t="s">
        <v>27</v>
      </c>
      <c r="C66" s="21" t="s">
        <v>0</v>
      </c>
      <c r="D66" s="19">
        <v>3</v>
      </c>
      <c r="E66" s="20">
        <v>10000</v>
      </c>
      <c r="F66" s="20">
        <f>D66*E66</f>
        <v>30000</v>
      </c>
    </row>
    <row r="67" spans="1:8" ht="15.75" customHeight="1" x14ac:dyDescent="0.25">
      <c r="A67" s="66"/>
      <c r="B67" s="17" t="s">
        <v>5</v>
      </c>
      <c r="C67" s="21" t="s">
        <v>0</v>
      </c>
      <c r="D67" s="19">
        <v>4</v>
      </c>
      <c r="E67" s="20">
        <v>7000</v>
      </c>
      <c r="F67" s="20">
        <f>D67*E67</f>
        <v>28000</v>
      </c>
    </row>
    <row r="68" spans="1:8" ht="15.75" customHeight="1" x14ac:dyDescent="0.25">
      <c r="A68" s="66"/>
      <c r="B68" s="17" t="s">
        <v>30</v>
      </c>
      <c r="C68" s="21" t="s">
        <v>10</v>
      </c>
      <c r="D68" s="19">
        <v>1</v>
      </c>
      <c r="E68" s="20">
        <v>12000</v>
      </c>
      <c r="F68" s="20">
        <f>D68*E68</f>
        <v>12000</v>
      </c>
    </row>
    <row r="69" spans="1:8" ht="28.5" x14ac:dyDescent="0.25">
      <c r="A69" s="66"/>
      <c r="B69" s="17" t="s">
        <v>125</v>
      </c>
      <c r="C69" s="21"/>
      <c r="D69" s="19"/>
      <c r="E69" s="20"/>
      <c r="F69" s="20">
        <v>5000000</v>
      </c>
    </row>
    <row r="70" spans="1:8" ht="15.75" customHeight="1" x14ac:dyDescent="0.25">
      <c r="A70" s="66"/>
      <c r="B70" s="17" t="s">
        <v>3</v>
      </c>
      <c r="C70" s="18" t="s">
        <v>16</v>
      </c>
      <c r="D70" s="22">
        <v>5</v>
      </c>
      <c r="E70" s="20">
        <v>5000</v>
      </c>
      <c r="F70" s="20">
        <f>D70*E70</f>
        <v>25000</v>
      </c>
    </row>
    <row r="71" spans="1:8" ht="15.75" customHeight="1" x14ac:dyDescent="0.25">
      <c r="A71" s="66"/>
      <c r="B71" s="67" t="s">
        <v>15</v>
      </c>
      <c r="C71" s="67"/>
      <c r="D71" s="67"/>
      <c r="E71" s="67"/>
      <c r="F71" s="26">
        <f>SUM(F64:F70)</f>
        <v>5505000</v>
      </c>
    </row>
    <row r="72" spans="1:8" ht="22.5" customHeight="1" x14ac:dyDescent="0.25">
      <c r="A72" s="68" t="s">
        <v>14</v>
      </c>
      <c r="B72" s="68"/>
      <c r="C72" s="68"/>
      <c r="D72" s="68"/>
      <c r="E72" s="68"/>
      <c r="F72" s="31">
        <f>F13+F21+F24+F32+F38+F41+F45+F53+F59+F63+F71</f>
        <v>13548000</v>
      </c>
      <c r="H72" s="29"/>
    </row>
    <row r="73" spans="1:8" x14ac:dyDescent="0.25">
      <c r="H73" s="29"/>
    </row>
    <row r="75" spans="1:8" x14ac:dyDescent="0.25">
      <c r="H75" s="29"/>
    </row>
  </sheetData>
  <mergeCells count="27">
    <mergeCell ref="A1:F1"/>
    <mergeCell ref="A2:F2"/>
    <mergeCell ref="A4:A13"/>
    <mergeCell ref="B13:E13"/>
    <mergeCell ref="A14:A21"/>
    <mergeCell ref="B21:E21"/>
    <mergeCell ref="A22:A24"/>
    <mergeCell ref="B24:E24"/>
    <mergeCell ref="A27:A32"/>
    <mergeCell ref="B32:E32"/>
    <mergeCell ref="A33:A38"/>
    <mergeCell ref="B38:E38"/>
    <mergeCell ref="A25:A26"/>
    <mergeCell ref="B26:E26"/>
    <mergeCell ref="A39:A41"/>
    <mergeCell ref="B41:E41"/>
    <mergeCell ref="A42:A45"/>
    <mergeCell ref="B45:E45"/>
    <mergeCell ref="A46:A53"/>
    <mergeCell ref="B53:E53"/>
    <mergeCell ref="A72:E72"/>
    <mergeCell ref="A54:A59"/>
    <mergeCell ref="B59:E59"/>
    <mergeCell ref="A60:A63"/>
    <mergeCell ref="B63:E63"/>
    <mergeCell ref="A64:A71"/>
    <mergeCell ref="B71:E71"/>
  </mergeCells>
  <pageMargins left="0.15" right="0.22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0"/>
  <sheetViews>
    <sheetView tabSelected="1" topLeftCell="A49" workbookViewId="0">
      <selection activeCell="I73" sqref="I73"/>
    </sheetView>
  </sheetViews>
  <sheetFormatPr defaultRowHeight="12.75" x14ac:dyDescent="0.25"/>
  <cols>
    <col min="1" max="1" width="17.5703125" style="1" customWidth="1"/>
    <col min="2" max="2" width="21.28515625" style="1" customWidth="1"/>
    <col min="3" max="3" width="10.85546875" style="1" customWidth="1"/>
    <col min="4" max="4" width="13.28515625" style="1" customWidth="1"/>
    <col min="5" max="5" width="15.42578125" style="1" customWidth="1"/>
    <col min="6" max="6" width="19.28515625" style="1" customWidth="1"/>
    <col min="7" max="16384" width="9.140625" style="1"/>
  </cols>
  <sheetData>
    <row r="1" spans="1:6" ht="27.75" customHeight="1" x14ac:dyDescent="0.25">
      <c r="A1" s="50" t="s">
        <v>25</v>
      </c>
      <c r="B1" s="50"/>
      <c r="C1" s="50"/>
      <c r="D1" s="50"/>
      <c r="E1" s="50"/>
      <c r="F1" s="50"/>
    </row>
    <row r="2" spans="1:6" ht="30.6" customHeight="1" x14ac:dyDescent="0.25">
      <c r="A2" s="51" t="s">
        <v>126</v>
      </c>
      <c r="B2" s="51"/>
      <c r="C2" s="51"/>
      <c r="D2" s="51"/>
      <c r="E2" s="51"/>
      <c r="F2" s="51"/>
    </row>
    <row r="3" spans="1:6" ht="24" customHeight="1" x14ac:dyDescent="0.25">
      <c r="A3" s="11" t="s">
        <v>24</v>
      </c>
      <c r="B3" s="11" t="s">
        <v>23</v>
      </c>
      <c r="C3" s="11" t="s">
        <v>22</v>
      </c>
      <c r="D3" s="11" t="s">
        <v>21</v>
      </c>
      <c r="E3" s="11" t="s">
        <v>20</v>
      </c>
      <c r="F3" s="11" t="s">
        <v>19</v>
      </c>
    </row>
    <row r="4" spans="1:6" ht="15.75" customHeight="1" x14ac:dyDescent="0.25">
      <c r="A4" s="52">
        <v>43923</v>
      </c>
      <c r="B4" s="4" t="s">
        <v>9</v>
      </c>
      <c r="C4" s="10" t="s">
        <v>0</v>
      </c>
      <c r="D4" s="23">
        <v>3</v>
      </c>
      <c r="E4" s="3">
        <v>75000</v>
      </c>
      <c r="F4" s="3">
        <f>D4*E4</f>
        <v>225000</v>
      </c>
    </row>
    <row r="5" spans="1:6" ht="15.75" customHeight="1" x14ac:dyDescent="0.25">
      <c r="A5" s="53"/>
      <c r="B5" s="4" t="s">
        <v>3</v>
      </c>
      <c r="C5" s="10" t="s">
        <v>0</v>
      </c>
      <c r="D5" s="23">
        <v>5</v>
      </c>
      <c r="E5" s="3">
        <v>5000</v>
      </c>
      <c r="F5" s="3">
        <f t="shared" ref="F5" si="0">D5*E5</f>
        <v>25000</v>
      </c>
    </row>
    <row r="6" spans="1:6" ht="15.75" customHeight="1" x14ac:dyDescent="0.25">
      <c r="A6" s="54"/>
      <c r="B6" s="55" t="s">
        <v>15</v>
      </c>
      <c r="C6" s="56"/>
      <c r="D6" s="56"/>
      <c r="E6" s="57"/>
      <c r="F6" s="2">
        <f>SUM(F4:F5)</f>
        <v>250000</v>
      </c>
    </row>
    <row r="7" spans="1:6" ht="15.75" customHeight="1" x14ac:dyDescent="0.25">
      <c r="A7" s="52">
        <v>43925</v>
      </c>
      <c r="B7" s="4" t="s">
        <v>42</v>
      </c>
      <c r="C7" s="10" t="s">
        <v>0</v>
      </c>
      <c r="D7" s="7">
        <v>3</v>
      </c>
      <c r="E7" s="3">
        <v>120000</v>
      </c>
      <c r="F7" s="3">
        <f>D7*E7</f>
        <v>360000</v>
      </c>
    </row>
    <row r="8" spans="1:6" ht="15.75" customHeight="1" x14ac:dyDescent="0.25">
      <c r="A8" s="53"/>
      <c r="B8" s="4" t="s">
        <v>127</v>
      </c>
      <c r="C8" s="10" t="s">
        <v>57</v>
      </c>
      <c r="D8" s="7">
        <v>1</v>
      </c>
      <c r="E8" s="3">
        <v>168000</v>
      </c>
      <c r="F8" s="3">
        <f>D8*E8</f>
        <v>168000</v>
      </c>
    </row>
    <row r="9" spans="1:6" ht="15.75" customHeight="1" x14ac:dyDescent="0.25">
      <c r="A9" s="53"/>
      <c r="B9" s="4" t="s">
        <v>45</v>
      </c>
      <c r="C9" s="10" t="s">
        <v>0</v>
      </c>
      <c r="D9" s="7">
        <v>2</v>
      </c>
      <c r="E9" s="3">
        <v>8000</v>
      </c>
      <c r="F9" s="3">
        <f>D9*E9</f>
        <v>16000</v>
      </c>
    </row>
    <row r="10" spans="1:6" ht="15.75" customHeight="1" x14ac:dyDescent="0.25">
      <c r="A10" s="53"/>
      <c r="B10" s="4" t="s">
        <v>3</v>
      </c>
      <c r="C10" s="10" t="s">
        <v>0</v>
      </c>
      <c r="D10" s="7">
        <v>5</v>
      </c>
      <c r="E10" s="3">
        <v>5000</v>
      </c>
      <c r="F10" s="3">
        <f>D10*E10</f>
        <v>25000</v>
      </c>
    </row>
    <row r="11" spans="1:6" ht="15.75" customHeight="1" x14ac:dyDescent="0.25">
      <c r="A11" s="54"/>
      <c r="B11" s="55" t="s">
        <v>15</v>
      </c>
      <c r="C11" s="56"/>
      <c r="D11" s="56"/>
      <c r="E11" s="57"/>
      <c r="F11" s="2">
        <f>SUM(F7:F10)</f>
        <v>569000</v>
      </c>
    </row>
    <row r="12" spans="1:6" ht="15.75" customHeight="1" x14ac:dyDescent="0.25">
      <c r="A12" s="52">
        <v>43928</v>
      </c>
      <c r="B12" s="4" t="s">
        <v>44</v>
      </c>
      <c r="C12" s="10" t="s">
        <v>0</v>
      </c>
      <c r="D12" s="7">
        <v>3</v>
      </c>
      <c r="E12" s="3">
        <v>110000</v>
      </c>
      <c r="F12" s="3">
        <f t="shared" ref="F12" si="1">D12*E12</f>
        <v>330000</v>
      </c>
    </row>
    <row r="13" spans="1:6" ht="15.75" customHeight="1" x14ac:dyDescent="0.25">
      <c r="A13" s="53"/>
      <c r="B13" s="4" t="s">
        <v>121</v>
      </c>
      <c r="C13" s="10" t="s">
        <v>0</v>
      </c>
      <c r="D13" s="7">
        <v>10</v>
      </c>
      <c r="E13" s="3">
        <v>5500</v>
      </c>
      <c r="F13" s="3">
        <f>D13*E13</f>
        <v>55000</v>
      </c>
    </row>
    <row r="14" spans="1:6" ht="15.75" customHeight="1" x14ac:dyDescent="0.25">
      <c r="A14" s="53"/>
      <c r="B14" s="4" t="s">
        <v>43</v>
      </c>
      <c r="C14" s="10" t="s">
        <v>0</v>
      </c>
      <c r="D14" s="7">
        <v>3</v>
      </c>
      <c r="E14" s="3">
        <v>11000</v>
      </c>
      <c r="F14" s="3">
        <f>D14*E14</f>
        <v>33000</v>
      </c>
    </row>
    <row r="15" spans="1:6" ht="15.75" customHeight="1" x14ac:dyDescent="0.25">
      <c r="A15" s="53"/>
      <c r="B15" s="4" t="s">
        <v>1</v>
      </c>
      <c r="C15" s="10" t="s">
        <v>0</v>
      </c>
      <c r="D15" s="7">
        <v>1</v>
      </c>
      <c r="E15" s="3">
        <v>9000</v>
      </c>
      <c r="F15" s="3">
        <f>D15*E15</f>
        <v>9000</v>
      </c>
    </row>
    <row r="16" spans="1:6" ht="15.75" customHeight="1" x14ac:dyDescent="0.25">
      <c r="A16" s="53"/>
      <c r="B16" s="4" t="s">
        <v>3</v>
      </c>
      <c r="C16" s="10" t="s">
        <v>0</v>
      </c>
      <c r="D16" s="7">
        <v>5</v>
      </c>
      <c r="E16" s="3">
        <v>5000</v>
      </c>
      <c r="F16" s="3">
        <f>D16*E16</f>
        <v>25000</v>
      </c>
    </row>
    <row r="17" spans="1:6" ht="15.75" customHeight="1" x14ac:dyDescent="0.25">
      <c r="A17" s="54"/>
      <c r="B17" s="55" t="s">
        <v>15</v>
      </c>
      <c r="C17" s="56"/>
      <c r="D17" s="56"/>
      <c r="E17" s="57"/>
      <c r="F17" s="2">
        <f>SUM(F12:F16)</f>
        <v>452000</v>
      </c>
    </row>
    <row r="18" spans="1:6" ht="15.75" customHeight="1" x14ac:dyDescent="0.25">
      <c r="A18" s="61">
        <v>43930</v>
      </c>
      <c r="B18" s="4" t="s">
        <v>2</v>
      </c>
      <c r="C18" s="10" t="s">
        <v>0</v>
      </c>
      <c r="D18" s="23">
        <v>3</v>
      </c>
      <c r="E18" s="3">
        <v>120000</v>
      </c>
      <c r="F18" s="3">
        <f>D18*E18</f>
        <v>360000</v>
      </c>
    </row>
    <row r="19" spans="1:6" ht="15.75" customHeight="1" x14ac:dyDescent="0.25">
      <c r="A19" s="62"/>
      <c r="B19" s="4" t="s">
        <v>46</v>
      </c>
      <c r="C19" s="10" t="s">
        <v>26</v>
      </c>
      <c r="D19" s="23">
        <v>63</v>
      </c>
      <c r="E19" s="3">
        <v>800</v>
      </c>
      <c r="F19" s="3">
        <v>50000</v>
      </c>
    </row>
    <row r="20" spans="1:6" ht="15.75" customHeight="1" x14ac:dyDescent="0.25">
      <c r="A20" s="62"/>
      <c r="B20" s="4" t="s">
        <v>45</v>
      </c>
      <c r="C20" s="10" t="s">
        <v>0</v>
      </c>
      <c r="D20" s="23">
        <v>2</v>
      </c>
      <c r="E20" s="3">
        <v>7000</v>
      </c>
      <c r="F20" s="3">
        <f>D20*E20</f>
        <v>14000</v>
      </c>
    </row>
    <row r="21" spans="1:6" ht="15.75" customHeight="1" x14ac:dyDescent="0.25">
      <c r="A21" s="62"/>
      <c r="B21" s="4" t="s">
        <v>11</v>
      </c>
      <c r="C21" s="10" t="s">
        <v>0</v>
      </c>
      <c r="D21" s="23">
        <v>1</v>
      </c>
      <c r="E21" s="3">
        <v>10000</v>
      </c>
      <c r="F21" s="3">
        <f>D21*E21</f>
        <v>10000</v>
      </c>
    </row>
    <row r="22" spans="1:6" ht="15.75" customHeight="1" x14ac:dyDescent="0.25">
      <c r="A22" s="62"/>
      <c r="B22" s="4" t="s">
        <v>3</v>
      </c>
      <c r="C22" s="10" t="s">
        <v>0</v>
      </c>
      <c r="D22" s="7">
        <v>5</v>
      </c>
      <c r="E22" s="3">
        <v>5000</v>
      </c>
      <c r="F22" s="3">
        <f>D22*E22</f>
        <v>25000</v>
      </c>
    </row>
    <row r="23" spans="1:6" ht="15.75" customHeight="1" x14ac:dyDescent="0.25">
      <c r="A23" s="70"/>
      <c r="B23" s="63" t="s">
        <v>15</v>
      </c>
      <c r="C23" s="64"/>
      <c r="D23" s="64"/>
      <c r="E23" s="65"/>
      <c r="F23" s="2">
        <f>SUM(F18:F22)</f>
        <v>459000</v>
      </c>
    </row>
    <row r="24" spans="1:6" ht="15.75" customHeight="1" x14ac:dyDescent="0.25">
      <c r="A24" s="69">
        <v>43932</v>
      </c>
      <c r="B24" s="17" t="s">
        <v>37</v>
      </c>
      <c r="C24" s="18" t="s">
        <v>16</v>
      </c>
      <c r="D24" s="22">
        <v>5</v>
      </c>
      <c r="E24" s="20">
        <v>55000</v>
      </c>
      <c r="F24" s="8">
        <f>D24*E24</f>
        <v>275000</v>
      </c>
    </row>
    <row r="25" spans="1:6" ht="15.75" customHeight="1" x14ac:dyDescent="0.25">
      <c r="A25" s="69"/>
      <c r="B25" s="17" t="s">
        <v>3</v>
      </c>
      <c r="C25" s="21" t="s">
        <v>0</v>
      </c>
      <c r="D25" s="19">
        <v>5</v>
      </c>
      <c r="E25" s="20">
        <v>5000</v>
      </c>
      <c r="F25" s="8">
        <f>D25*E25</f>
        <v>25000</v>
      </c>
    </row>
    <row r="26" spans="1:6" ht="15.75" customHeight="1" x14ac:dyDescent="0.25">
      <c r="A26" s="62"/>
      <c r="B26" s="74" t="s">
        <v>15</v>
      </c>
      <c r="C26" s="75"/>
      <c r="D26" s="75"/>
      <c r="E26" s="76"/>
      <c r="F26" s="2">
        <f>SUM(F24:F25)</f>
        <v>300000</v>
      </c>
    </row>
    <row r="27" spans="1:6" ht="15.75" customHeight="1" x14ac:dyDescent="0.25">
      <c r="A27" s="66">
        <v>43935</v>
      </c>
      <c r="B27" s="17" t="s">
        <v>3</v>
      </c>
      <c r="C27" s="18" t="s">
        <v>16</v>
      </c>
      <c r="D27" s="19">
        <v>5</v>
      </c>
      <c r="E27" s="20">
        <v>5000</v>
      </c>
      <c r="F27" s="8">
        <f>D27*E27</f>
        <v>25000</v>
      </c>
    </row>
    <row r="28" spans="1:6" ht="15.75" customHeight="1" x14ac:dyDescent="0.25">
      <c r="A28" s="66"/>
      <c r="B28" s="17" t="s">
        <v>48</v>
      </c>
      <c r="C28" s="21" t="s">
        <v>35</v>
      </c>
      <c r="D28" s="19">
        <v>2</v>
      </c>
      <c r="E28" s="20">
        <v>10000</v>
      </c>
      <c r="F28" s="8">
        <f t="shared" ref="F28:F29" si="2">D28*E28</f>
        <v>20000</v>
      </c>
    </row>
    <row r="29" spans="1:6" ht="15.75" customHeight="1" x14ac:dyDescent="0.25">
      <c r="A29" s="66"/>
      <c r="B29" s="17" t="s">
        <v>34</v>
      </c>
      <c r="C29" s="21" t="s">
        <v>0</v>
      </c>
      <c r="D29" s="19">
        <v>8</v>
      </c>
      <c r="E29" s="20">
        <v>45000</v>
      </c>
      <c r="F29" s="8">
        <f t="shared" si="2"/>
        <v>360000</v>
      </c>
    </row>
    <row r="30" spans="1:6" ht="15.75" customHeight="1" x14ac:dyDescent="0.25">
      <c r="A30" s="66"/>
      <c r="B30" s="17" t="s">
        <v>128</v>
      </c>
      <c r="C30" s="18"/>
      <c r="D30" s="19"/>
      <c r="E30" s="20"/>
      <c r="F30" s="8">
        <v>206000</v>
      </c>
    </row>
    <row r="31" spans="1:6" ht="15.75" customHeight="1" x14ac:dyDescent="0.25">
      <c r="A31" s="66"/>
      <c r="B31" s="67" t="s">
        <v>15</v>
      </c>
      <c r="C31" s="67"/>
      <c r="D31" s="67"/>
      <c r="E31" s="67"/>
      <c r="F31" s="86">
        <f>SUM(F27:F30)</f>
        <v>611000</v>
      </c>
    </row>
    <row r="32" spans="1:6" ht="15.75" customHeight="1" x14ac:dyDescent="0.25">
      <c r="A32" s="69">
        <v>43937</v>
      </c>
      <c r="B32" s="33" t="s">
        <v>28</v>
      </c>
      <c r="C32" s="40" t="s">
        <v>0</v>
      </c>
      <c r="D32" s="35">
        <v>5</v>
      </c>
      <c r="E32" s="37">
        <v>120000</v>
      </c>
      <c r="F32" s="3">
        <f>D32*E32</f>
        <v>600000</v>
      </c>
    </row>
    <row r="33" spans="1:6" ht="15.75" customHeight="1" x14ac:dyDescent="0.25">
      <c r="A33" s="69"/>
      <c r="B33" s="33" t="s">
        <v>43</v>
      </c>
      <c r="C33" s="40" t="s">
        <v>0</v>
      </c>
      <c r="D33" s="35">
        <v>4</v>
      </c>
      <c r="E33" s="37">
        <v>11000</v>
      </c>
      <c r="F33" s="3">
        <f>D33*E33</f>
        <v>44000</v>
      </c>
    </row>
    <row r="34" spans="1:6" ht="15.75" customHeight="1" x14ac:dyDescent="0.25">
      <c r="A34" s="69"/>
      <c r="B34" s="33" t="s">
        <v>129</v>
      </c>
      <c r="C34" s="40"/>
      <c r="D34" s="35"/>
      <c r="E34" s="37"/>
      <c r="F34" s="3">
        <v>138000</v>
      </c>
    </row>
    <row r="35" spans="1:6" ht="15.75" customHeight="1" x14ac:dyDescent="0.25">
      <c r="A35" s="69"/>
      <c r="B35" s="17" t="s">
        <v>3</v>
      </c>
      <c r="C35" s="21" t="s">
        <v>0</v>
      </c>
      <c r="D35" s="19">
        <v>8</v>
      </c>
      <c r="E35" s="8">
        <v>5000</v>
      </c>
      <c r="F35" s="3">
        <f t="shared" ref="F35" si="3">D35*E35</f>
        <v>40000</v>
      </c>
    </row>
    <row r="36" spans="1:6" ht="15.75" customHeight="1" x14ac:dyDescent="0.25">
      <c r="A36" s="70"/>
      <c r="B36" s="72" t="s">
        <v>15</v>
      </c>
      <c r="C36" s="73"/>
      <c r="D36" s="73"/>
      <c r="E36" s="57"/>
      <c r="F36" s="2">
        <f>SUM(F32:F35)</f>
        <v>822000</v>
      </c>
    </row>
    <row r="37" spans="1:6" ht="15.75" customHeight="1" x14ac:dyDescent="0.25">
      <c r="A37" s="61">
        <v>43939</v>
      </c>
      <c r="B37" s="4" t="s">
        <v>9</v>
      </c>
      <c r="C37" s="10" t="s">
        <v>0</v>
      </c>
      <c r="D37" s="7">
        <v>5</v>
      </c>
      <c r="E37" s="3">
        <v>75000</v>
      </c>
      <c r="F37" s="3">
        <f>D37*E37</f>
        <v>375000</v>
      </c>
    </row>
    <row r="38" spans="1:6" ht="15.75" customHeight="1" x14ac:dyDescent="0.25">
      <c r="A38" s="62"/>
      <c r="B38" s="4" t="s">
        <v>11</v>
      </c>
      <c r="C38" s="10" t="s">
        <v>0</v>
      </c>
      <c r="D38" s="7">
        <v>1</v>
      </c>
      <c r="E38" s="3">
        <v>15000</v>
      </c>
      <c r="F38" s="3">
        <f>D38*E38</f>
        <v>15000</v>
      </c>
    </row>
    <row r="39" spans="1:6" ht="15.75" customHeight="1" x14ac:dyDescent="0.25">
      <c r="A39" s="62"/>
      <c r="B39" s="6" t="s">
        <v>17</v>
      </c>
      <c r="C39" s="5" t="s">
        <v>16</v>
      </c>
      <c r="D39" s="7">
        <v>8</v>
      </c>
      <c r="E39" s="3">
        <v>5000</v>
      </c>
      <c r="F39" s="3">
        <f>D39*E39</f>
        <v>40000</v>
      </c>
    </row>
    <row r="40" spans="1:6" ht="15.75" customHeight="1" x14ac:dyDescent="0.25">
      <c r="A40" s="70"/>
      <c r="B40" s="55" t="s">
        <v>15</v>
      </c>
      <c r="C40" s="56"/>
      <c r="D40" s="56"/>
      <c r="E40" s="57"/>
      <c r="F40" s="2">
        <f>SUM(F37:F39)</f>
        <v>430000</v>
      </c>
    </row>
    <row r="41" spans="1:6" ht="15.75" customHeight="1" x14ac:dyDescent="0.25">
      <c r="A41" s="61">
        <v>43942</v>
      </c>
      <c r="B41" s="4" t="s">
        <v>37</v>
      </c>
      <c r="C41" s="12" t="s">
        <v>0</v>
      </c>
      <c r="D41" s="14">
        <v>10</v>
      </c>
      <c r="E41" s="15">
        <v>55000</v>
      </c>
      <c r="F41" s="3">
        <f>D41*E41</f>
        <v>550000</v>
      </c>
    </row>
    <row r="42" spans="1:6" ht="15.75" customHeight="1" x14ac:dyDescent="0.25">
      <c r="A42" s="62"/>
      <c r="B42" s="4" t="s">
        <v>45</v>
      </c>
      <c r="C42" s="12" t="s">
        <v>0</v>
      </c>
      <c r="D42" s="14">
        <v>6</v>
      </c>
      <c r="E42" s="15">
        <v>8000</v>
      </c>
      <c r="F42" s="3">
        <f>D42*E42</f>
        <v>48000</v>
      </c>
    </row>
    <row r="43" spans="1:6" ht="15.75" customHeight="1" x14ac:dyDescent="0.25">
      <c r="A43" s="62"/>
      <c r="B43" s="4" t="s">
        <v>3</v>
      </c>
      <c r="C43" s="13" t="s">
        <v>0</v>
      </c>
      <c r="D43" s="13">
        <v>10</v>
      </c>
      <c r="E43" s="16">
        <v>5000</v>
      </c>
      <c r="F43" s="3">
        <f>D43*E43</f>
        <v>50000</v>
      </c>
    </row>
    <row r="44" spans="1:6" ht="15.75" customHeight="1" x14ac:dyDescent="0.25">
      <c r="A44" s="62"/>
      <c r="B44" s="63" t="s">
        <v>15</v>
      </c>
      <c r="C44" s="64"/>
      <c r="D44" s="64"/>
      <c r="E44" s="65"/>
      <c r="F44" s="24">
        <f>SUM(F41:F43)</f>
        <v>648000</v>
      </c>
    </row>
    <row r="45" spans="1:6" ht="15.75" customHeight="1" x14ac:dyDescent="0.25">
      <c r="A45" s="66">
        <v>43944</v>
      </c>
      <c r="B45" s="17" t="s">
        <v>38</v>
      </c>
      <c r="C45" s="21" t="s">
        <v>35</v>
      </c>
      <c r="D45" s="19">
        <v>12</v>
      </c>
      <c r="E45" s="20">
        <v>34500</v>
      </c>
      <c r="F45" s="20">
        <f>D45*E45</f>
        <v>414000</v>
      </c>
    </row>
    <row r="46" spans="1:6" ht="15.75" customHeight="1" x14ac:dyDescent="0.25">
      <c r="A46" s="66"/>
      <c r="B46" s="30" t="s">
        <v>17</v>
      </c>
      <c r="C46" s="18" t="s">
        <v>16</v>
      </c>
      <c r="D46" s="19">
        <v>10</v>
      </c>
      <c r="E46" s="20">
        <v>5000</v>
      </c>
      <c r="F46" s="20">
        <f>D46*E46</f>
        <v>50000</v>
      </c>
    </row>
    <row r="47" spans="1:6" ht="15.75" customHeight="1" x14ac:dyDescent="0.25">
      <c r="A47" s="66"/>
      <c r="B47" s="67" t="s">
        <v>15</v>
      </c>
      <c r="C47" s="67"/>
      <c r="D47" s="67"/>
      <c r="E47" s="67"/>
      <c r="F47" s="26">
        <f>SUM(F45:F46)</f>
        <v>464000</v>
      </c>
    </row>
    <row r="48" spans="1:6" ht="15.75" customHeight="1" x14ac:dyDescent="0.25">
      <c r="A48" s="66">
        <v>43946</v>
      </c>
      <c r="B48" s="17" t="s">
        <v>28</v>
      </c>
      <c r="C48" s="21" t="s">
        <v>0</v>
      </c>
      <c r="D48" s="19">
        <v>5</v>
      </c>
      <c r="E48" s="20">
        <v>130000</v>
      </c>
      <c r="F48" s="20">
        <f>D48*E48</f>
        <v>650000</v>
      </c>
    </row>
    <row r="49" spans="1:6" ht="15.75" customHeight="1" x14ac:dyDescent="0.25">
      <c r="A49" s="66"/>
      <c r="B49" s="17" t="s">
        <v>1</v>
      </c>
      <c r="C49" s="21" t="s">
        <v>0</v>
      </c>
      <c r="D49" s="19">
        <v>1</v>
      </c>
      <c r="E49" s="20">
        <v>10000</v>
      </c>
      <c r="F49" s="20">
        <f>D49*E49</f>
        <v>10000</v>
      </c>
    </row>
    <row r="50" spans="1:6" ht="15.75" customHeight="1" x14ac:dyDescent="0.25">
      <c r="A50" s="66"/>
      <c r="B50" s="17" t="s">
        <v>3</v>
      </c>
      <c r="C50" s="21" t="s">
        <v>0</v>
      </c>
      <c r="D50" s="19">
        <v>10</v>
      </c>
      <c r="E50" s="20">
        <v>5000</v>
      </c>
      <c r="F50" s="20">
        <f>D50*E50</f>
        <v>50000</v>
      </c>
    </row>
    <row r="51" spans="1:6" ht="15.75" customHeight="1" x14ac:dyDescent="0.25">
      <c r="A51" s="66"/>
      <c r="B51" s="17" t="s">
        <v>130</v>
      </c>
      <c r="C51" s="21" t="s">
        <v>0</v>
      </c>
      <c r="D51" s="19">
        <v>5</v>
      </c>
      <c r="E51" s="20">
        <v>9000</v>
      </c>
      <c r="F51" s="20">
        <f>D51*E51</f>
        <v>45000</v>
      </c>
    </row>
    <row r="52" spans="1:6" ht="15.75" customHeight="1" x14ac:dyDescent="0.25">
      <c r="A52" s="66"/>
      <c r="B52" s="17" t="s">
        <v>131</v>
      </c>
      <c r="C52" s="21" t="s">
        <v>10</v>
      </c>
      <c r="D52" s="19">
        <v>1</v>
      </c>
      <c r="E52" s="20">
        <v>12000</v>
      </c>
      <c r="F52" s="20">
        <f>D52*E52</f>
        <v>12000</v>
      </c>
    </row>
    <row r="53" spans="1:6" ht="15.75" customHeight="1" x14ac:dyDescent="0.25">
      <c r="A53" s="66"/>
      <c r="B53" s="67" t="s">
        <v>15</v>
      </c>
      <c r="C53" s="67"/>
      <c r="D53" s="67"/>
      <c r="E53" s="67"/>
      <c r="F53" s="26">
        <f>SUM(F48:F52)</f>
        <v>767000</v>
      </c>
    </row>
    <row r="54" spans="1:6" ht="15.75" customHeight="1" x14ac:dyDescent="0.25">
      <c r="A54" s="66">
        <v>43949</v>
      </c>
      <c r="B54" s="17" t="s">
        <v>34</v>
      </c>
      <c r="C54" s="21" t="s">
        <v>0</v>
      </c>
      <c r="D54" s="19">
        <v>16</v>
      </c>
      <c r="E54" s="20">
        <v>45000</v>
      </c>
      <c r="F54" s="20">
        <f>D54*E54</f>
        <v>720000</v>
      </c>
    </row>
    <row r="55" spans="1:6" ht="15.75" customHeight="1" x14ac:dyDescent="0.25">
      <c r="A55" s="66"/>
      <c r="B55" s="17" t="s">
        <v>45</v>
      </c>
      <c r="C55" s="21" t="s">
        <v>0</v>
      </c>
      <c r="D55" s="19">
        <v>10</v>
      </c>
      <c r="E55" s="20">
        <v>8000</v>
      </c>
      <c r="F55" s="20">
        <f t="shared" ref="F55:F56" si="4">D55*E55</f>
        <v>80000</v>
      </c>
    </row>
    <row r="56" spans="1:6" ht="15.75" customHeight="1" x14ac:dyDescent="0.25">
      <c r="A56" s="66"/>
      <c r="B56" s="17" t="s">
        <v>120</v>
      </c>
      <c r="C56" s="21" t="s">
        <v>132</v>
      </c>
      <c r="D56" s="19">
        <v>1</v>
      </c>
      <c r="E56" s="20">
        <v>148000</v>
      </c>
      <c r="F56" s="20">
        <f t="shared" si="4"/>
        <v>148000</v>
      </c>
    </row>
    <row r="57" spans="1:6" ht="15.75" customHeight="1" x14ac:dyDescent="0.25">
      <c r="A57" s="66"/>
      <c r="B57" s="17" t="s">
        <v>6</v>
      </c>
      <c r="C57" s="21" t="s">
        <v>0</v>
      </c>
      <c r="D57" s="19">
        <v>3</v>
      </c>
      <c r="E57" s="20">
        <v>30000</v>
      </c>
      <c r="F57" s="20">
        <f>D57*E57</f>
        <v>90000</v>
      </c>
    </row>
    <row r="58" spans="1:6" ht="15.75" customHeight="1" x14ac:dyDescent="0.25">
      <c r="A58" s="66"/>
      <c r="B58" s="17" t="s">
        <v>3</v>
      </c>
      <c r="C58" s="18" t="s">
        <v>16</v>
      </c>
      <c r="D58" s="22">
        <v>10</v>
      </c>
      <c r="E58" s="20">
        <v>5000</v>
      </c>
      <c r="F58" s="20">
        <f>D58*E58</f>
        <v>50000</v>
      </c>
    </row>
    <row r="59" spans="1:6" ht="15.75" customHeight="1" x14ac:dyDescent="0.25">
      <c r="A59" s="66"/>
      <c r="B59" s="67" t="s">
        <v>15</v>
      </c>
      <c r="C59" s="67"/>
      <c r="D59" s="67"/>
      <c r="E59" s="67"/>
      <c r="F59" s="26">
        <f>SUM(F54:F58)</f>
        <v>1088000</v>
      </c>
    </row>
    <row r="60" spans="1:6" ht="15.75" customHeight="1" x14ac:dyDescent="0.25">
      <c r="A60" s="66">
        <v>43951</v>
      </c>
      <c r="B60" s="17" t="s">
        <v>2</v>
      </c>
      <c r="C60" s="21" t="s">
        <v>0</v>
      </c>
      <c r="D60" s="19">
        <v>3</v>
      </c>
      <c r="E60" s="20">
        <v>130000</v>
      </c>
      <c r="F60" s="20">
        <f>D60*E60</f>
        <v>390000</v>
      </c>
    </row>
    <row r="61" spans="1:6" ht="15.75" customHeight="1" x14ac:dyDescent="0.25">
      <c r="A61" s="66"/>
      <c r="B61" s="17" t="s">
        <v>46</v>
      </c>
      <c r="C61" s="21" t="s">
        <v>26</v>
      </c>
      <c r="D61" s="19">
        <v>80</v>
      </c>
      <c r="E61" s="20">
        <v>800</v>
      </c>
      <c r="F61" s="20">
        <f t="shared" ref="F61:F62" si="5">D61*E61</f>
        <v>64000</v>
      </c>
    </row>
    <row r="62" spans="1:6" ht="15.75" customHeight="1" x14ac:dyDescent="0.25">
      <c r="A62" s="66"/>
      <c r="B62" s="17" t="s">
        <v>45</v>
      </c>
      <c r="C62" s="21" t="s">
        <v>0</v>
      </c>
      <c r="D62" s="19">
        <v>3</v>
      </c>
      <c r="E62" s="20">
        <v>7000</v>
      </c>
      <c r="F62" s="20">
        <f t="shared" si="5"/>
        <v>21000</v>
      </c>
    </row>
    <row r="63" spans="1:6" ht="15.75" customHeight="1" x14ac:dyDescent="0.25">
      <c r="A63" s="66"/>
      <c r="B63" s="17" t="s">
        <v>133</v>
      </c>
      <c r="C63" s="21" t="s">
        <v>0</v>
      </c>
      <c r="D63" s="32">
        <v>5.5</v>
      </c>
      <c r="E63" s="20">
        <v>12000</v>
      </c>
      <c r="F63" s="20">
        <v>65000</v>
      </c>
    </row>
    <row r="64" spans="1:6" ht="28.5" x14ac:dyDescent="0.25">
      <c r="A64" s="66"/>
      <c r="B64" s="17" t="s">
        <v>134</v>
      </c>
      <c r="C64" s="21"/>
      <c r="D64" s="19"/>
      <c r="E64" s="20"/>
      <c r="F64" s="20">
        <v>2500000</v>
      </c>
    </row>
    <row r="65" spans="1:8" ht="15.75" customHeight="1" x14ac:dyDescent="0.25">
      <c r="A65" s="66"/>
      <c r="B65" s="17" t="s">
        <v>3</v>
      </c>
      <c r="C65" s="18" t="s">
        <v>16</v>
      </c>
      <c r="D65" s="22">
        <v>10</v>
      </c>
      <c r="E65" s="20">
        <v>5000</v>
      </c>
      <c r="F65" s="20">
        <f>D65*E65</f>
        <v>50000</v>
      </c>
    </row>
    <row r="66" spans="1:8" ht="15.75" customHeight="1" x14ac:dyDescent="0.25">
      <c r="A66" s="66"/>
      <c r="B66" s="67" t="s">
        <v>15</v>
      </c>
      <c r="C66" s="67"/>
      <c r="D66" s="67"/>
      <c r="E66" s="67"/>
      <c r="F66" s="26">
        <f>SUM(F60:F65)</f>
        <v>3090000</v>
      </c>
    </row>
    <row r="67" spans="1:8" ht="22.5" customHeight="1" x14ac:dyDescent="0.25">
      <c r="A67" s="68" t="s">
        <v>14</v>
      </c>
      <c r="B67" s="68"/>
      <c r="C67" s="68"/>
      <c r="D67" s="68"/>
      <c r="E67" s="68"/>
      <c r="F67" s="31">
        <f>F6+F11+F17+F23+F26+F31+F36+F40+F44+F47+F53+F59+F66</f>
        <v>9950000</v>
      </c>
      <c r="H67" s="29"/>
    </row>
    <row r="68" spans="1:8" x14ac:dyDescent="0.25">
      <c r="H68" s="29"/>
    </row>
    <row r="69" spans="1:8" x14ac:dyDescent="0.25">
      <c r="F69" s="29"/>
    </row>
    <row r="70" spans="1:8" x14ac:dyDescent="0.25">
      <c r="H70" s="29"/>
    </row>
  </sheetData>
  <mergeCells count="29">
    <mergeCell ref="A1:F1"/>
    <mergeCell ref="A2:F2"/>
    <mergeCell ref="A4:A6"/>
    <mergeCell ref="B6:E6"/>
    <mergeCell ref="A7:A11"/>
    <mergeCell ref="B11:E11"/>
    <mergeCell ref="A12:A17"/>
    <mergeCell ref="B17:E17"/>
    <mergeCell ref="A18:A23"/>
    <mergeCell ref="B23:E23"/>
    <mergeCell ref="A24:A26"/>
    <mergeCell ref="B26:E26"/>
    <mergeCell ref="A27:A31"/>
    <mergeCell ref="B31:E31"/>
    <mergeCell ref="A32:A36"/>
    <mergeCell ref="B36:E36"/>
    <mergeCell ref="A37:A40"/>
    <mergeCell ref="B40:E40"/>
    <mergeCell ref="A67:E67"/>
    <mergeCell ref="A54:A59"/>
    <mergeCell ref="B59:E59"/>
    <mergeCell ref="A41:A44"/>
    <mergeCell ref="B44:E44"/>
    <mergeCell ref="A45:A47"/>
    <mergeCell ref="B47:E47"/>
    <mergeCell ref="A48:A53"/>
    <mergeCell ref="B53:E53"/>
    <mergeCell ref="A60:A66"/>
    <mergeCell ref="B66:E66"/>
  </mergeCells>
  <pageMargins left="0.15" right="0.22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1"/>
  <sheetViews>
    <sheetView topLeftCell="A22" workbookViewId="0">
      <selection activeCell="B64" sqref="B64"/>
    </sheetView>
  </sheetViews>
  <sheetFormatPr defaultRowHeight="12.75" x14ac:dyDescent="0.25"/>
  <cols>
    <col min="1" max="1" width="17.5703125" style="1" customWidth="1"/>
    <col min="2" max="2" width="21.28515625" style="1" customWidth="1"/>
    <col min="3" max="3" width="10.85546875" style="1" customWidth="1"/>
    <col min="4" max="4" width="13.28515625" style="1" customWidth="1"/>
    <col min="5" max="5" width="15.42578125" style="1" customWidth="1"/>
    <col min="6" max="6" width="19.28515625" style="1" customWidth="1"/>
    <col min="7" max="16384" width="9.140625" style="1"/>
  </cols>
  <sheetData>
    <row r="1" spans="1:6" ht="27.75" customHeight="1" x14ac:dyDescent="0.25">
      <c r="A1" s="50" t="s">
        <v>25</v>
      </c>
      <c r="B1" s="50"/>
      <c r="C1" s="50"/>
      <c r="D1" s="50"/>
      <c r="E1" s="50"/>
      <c r="F1" s="50"/>
    </row>
    <row r="2" spans="1:6" ht="30.6" customHeight="1" x14ac:dyDescent="0.25">
      <c r="A2" s="51" t="s">
        <v>47</v>
      </c>
      <c r="B2" s="51"/>
      <c r="C2" s="51"/>
      <c r="D2" s="51"/>
      <c r="E2" s="51"/>
      <c r="F2" s="51"/>
    </row>
    <row r="3" spans="1:6" ht="24" customHeight="1" x14ac:dyDescent="0.25">
      <c r="A3" s="11" t="s">
        <v>24</v>
      </c>
      <c r="B3" s="11" t="s">
        <v>23</v>
      </c>
      <c r="C3" s="11" t="s">
        <v>22</v>
      </c>
      <c r="D3" s="11" t="s">
        <v>21</v>
      </c>
      <c r="E3" s="11" t="s">
        <v>20</v>
      </c>
      <c r="F3" s="11" t="s">
        <v>19</v>
      </c>
    </row>
    <row r="4" spans="1:6" ht="15.75" customHeight="1" x14ac:dyDescent="0.25">
      <c r="A4" s="52">
        <v>43587</v>
      </c>
      <c r="B4" s="4" t="s">
        <v>44</v>
      </c>
      <c r="C4" s="10" t="s">
        <v>0</v>
      </c>
      <c r="D4" s="23">
        <v>4</v>
      </c>
      <c r="E4" s="3">
        <v>70000</v>
      </c>
      <c r="F4" s="3">
        <f>D4*E4</f>
        <v>280000</v>
      </c>
    </row>
    <row r="5" spans="1:6" ht="15.75" customHeight="1" x14ac:dyDescent="0.25">
      <c r="A5" s="53"/>
      <c r="B5" s="4" t="s">
        <v>3</v>
      </c>
      <c r="C5" s="10" t="s">
        <v>0</v>
      </c>
      <c r="D5" s="23">
        <v>8</v>
      </c>
      <c r="E5" s="3">
        <v>5000</v>
      </c>
      <c r="F5" s="3">
        <f t="shared" ref="F5" si="0">D5*E5</f>
        <v>40000</v>
      </c>
    </row>
    <row r="6" spans="1:6" ht="15.75" customHeight="1" x14ac:dyDescent="0.25">
      <c r="A6" s="54"/>
      <c r="B6" s="55" t="s">
        <v>15</v>
      </c>
      <c r="C6" s="56"/>
      <c r="D6" s="56"/>
      <c r="E6" s="57"/>
      <c r="F6" s="2">
        <f>SUM(F4:F5)</f>
        <v>320000</v>
      </c>
    </row>
    <row r="7" spans="1:6" ht="15.75" customHeight="1" x14ac:dyDescent="0.25">
      <c r="A7" s="52">
        <v>43589</v>
      </c>
      <c r="B7" s="4" t="s">
        <v>28</v>
      </c>
      <c r="C7" s="10" t="s">
        <v>0</v>
      </c>
      <c r="D7" s="7">
        <v>4</v>
      </c>
      <c r="E7" s="3">
        <v>75000</v>
      </c>
      <c r="F7" s="3">
        <f>D7*E7</f>
        <v>300000</v>
      </c>
    </row>
    <row r="8" spans="1:6" ht="15.75" customHeight="1" x14ac:dyDescent="0.25">
      <c r="A8" s="53"/>
      <c r="B8" s="4" t="s">
        <v>8</v>
      </c>
      <c r="C8" s="10" t="s">
        <v>0</v>
      </c>
      <c r="D8" s="7"/>
      <c r="E8" s="3"/>
      <c r="F8" s="3">
        <v>40000</v>
      </c>
    </row>
    <row r="9" spans="1:6" ht="15.75" customHeight="1" x14ac:dyDescent="0.25">
      <c r="A9" s="53"/>
      <c r="B9" s="4" t="s">
        <v>43</v>
      </c>
      <c r="C9" s="10" t="s">
        <v>0</v>
      </c>
      <c r="D9" s="7">
        <v>7</v>
      </c>
      <c r="E9" s="3">
        <v>8000</v>
      </c>
      <c r="F9" s="3">
        <f>D9*E9</f>
        <v>56000</v>
      </c>
    </row>
    <row r="10" spans="1:6" ht="15.75" customHeight="1" x14ac:dyDescent="0.25">
      <c r="A10" s="53"/>
      <c r="B10" s="4" t="s">
        <v>3</v>
      </c>
      <c r="C10" s="10" t="s">
        <v>0</v>
      </c>
      <c r="D10" s="7">
        <v>8</v>
      </c>
      <c r="E10" s="3">
        <v>5000</v>
      </c>
      <c r="F10" s="3">
        <f>D10*E10</f>
        <v>40000</v>
      </c>
    </row>
    <row r="11" spans="1:6" ht="15.75" customHeight="1" x14ac:dyDescent="0.25">
      <c r="A11" s="54"/>
      <c r="B11" s="55" t="s">
        <v>15</v>
      </c>
      <c r="C11" s="56"/>
      <c r="D11" s="56"/>
      <c r="E11" s="57"/>
      <c r="F11" s="2">
        <f>SUM(F7:F10)</f>
        <v>436000</v>
      </c>
    </row>
    <row r="12" spans="1:6" ht="15.75" customHeight="1" x14ac:dyDescent="0.25">
      <c r="A12" s="52">
        <v>43592</v>
      </c>
      <c r="B12" s="4" t="s">
        <v>1</v>
      </c>
      <c r="C12" s="10" t="s">
        <v>0</v>
      </c>
      <c r="D12" s="7">
        <v>1</v>
      </c>
      <c r="E12" s="3">
        <v>25000</v>
      </c>
      <c r="F12" s="3">
        <f t="shared" ref="F12" si="1">D12*E12</f>
        <v>25000</v>
      </c>
    </row>
    <row r="13" spans="1:6" ht="15.75" customHeight="1" x14ac:dyDescent="0.25">
      <c r="A13" s="53"/>
      <c r="B13" s="4" t="s">
        <v>3</v>
      </c>
      <c r="C13" s="10" t="s">
        <v>0</v>
      </c>
      <c r="D13" s="7">
        <v>8</v>
      </c>
      <c r="E13" s="3">
        <v>5000</v>
      </c>
      <c r="F13" s="3">
        <f>D13*E13</f>
        <v>40000</v>
      </c>
    </row>
    <row r="14" spans="1:6" ht="15.75" customHeight="1" x14ac:dyDescent="0.25">
      <c r="A14" s="54"/>
      <c r="B14" s="55" t="s">
        <v>15</v>
      </c>
      <c r="C14" s="56"/>
      <c r="D14" s="56"/>
      <c r="E14" s="57"/>
      <c r="F14" s="2">
        <f>SUM(F12:F13)</f>
        <v>65000</v>
      </c>
    </row>
    <row r="15" spans="1:6" ht="15.75" customHeight="1" x14ac:dyDescent="0.25">
      <c r="A15" s="61">
        <v>43594</v>
      </c>
      <c r="B15" s="4" t="s">
        <v>2</v>
      </c>
      <c r="C15" s="10" t="s">
        <v>0</v>
      </c>
      <c r="D15" s="23">
        <v>4</v>
      </c>
      <c r="E15" s="3">
        <v>75000</v>
      </c>
      <c r="F15" s="3">
        <f>D15*E15</f>
        <v>300000</v>
      </c>
    </row>
    <row r="16" spans="1:6" ht="15.75" customHeight="1" x14ac:dyDescent="0.25">
      <c r="A16" s="62"/>
      <c r="B16" s="4" t="s">
        <v>46</v>
      </c>
      <c r="C16" s="10" t="s">
        <v>26</v>
      </c>
      <c r="D16" s="23">
        <v>80</v>
      </c>
      <c r="E16" s="3">
        <v>800</v>
      </c>
      <c r="F16" s="3">
        <f>D16*E16</f>
        <v>64000</v>
      </c>
    </row>
    <row r="17" spans="1:6" ht="15.75" customHeight="1" x14ac:dyDescent="0.25">
      <c r="A17" s="62"/>
      <c r="B17" s="4" t="s">
        <v>3</v>
      </c>
      <c r="C17" s="10" t="s">
        <v>0</v>
      </c>
      <c r="D17" s="7">
        <v>8</v>
      </c>
      <c r="E17" s="3">
        <v>5000</v>
      </c>
      <c r="F17" s="3">
        <f>D17*E17</f>
        <v>40000</v>
      </c>
    </row>
    <row r="18" spans="1:6" ht="15.75" customHeight="1" x14ac:dyDescent="0.25">
      <c r="A18" s="70"/>
      <c r="B18" s="63" t="s">
        <v>15</v>
      </c>
      <c r="C18" s="64"/>
      <c r="D18" s="64"/>
      <c r="E18" s="65"/>
      <c r="F18" s="2">
        <f>SUM(F15:F17)</f>
        <v>404000</v>
      </c>
    </row>
    <row r="19" spans="1:6" ht="15.75" customHeight="1" x14ac:dyDescent="0.25">
      <c r="A19" s="69">
        <v>43596</v>
      </c>
      <c r="B19" s="17" t="s">
        <v>44</v>
      </c>
      <c r="C19" s="18" t="s">
        <v>16</v>
      </c>
      <c r="D19" s="22">
        <v>4</v>
      </c>
      <c r="E19" s="20">
        <v>70000</v>
      </c>
      <c r="F19" s="8">
        <f>D19*E19</f>
        <v>280000</v>
      </c>
    </row>
    <row r="20" spans="1:6" ht="15.75" customHeight="1" x14ac:dyDescent="0.25">
      <c r="A20" s="69"/>
      <c r="B20" s="17" t="s">
        <v>3</v>
      </c>
      <c r="C20" s="21" t="s">
        <v>0</v>
      </c>
      <c r="D20" s="22">
        <v>8</v>
      </c>
      <c r="E20" s="20">
        <v>5000</v>
      </c>
      <c r="F20" s="8">
        <f>D20*E20</f>
        <v>40000</v>
      </c>
    </row>
    <row r="21" spans="1:6" ht="15.75" customHeight="1" x14ac:dyDescent="0.25">
      <c r="A21" s="70"/>
      <c r="B21" s="74" t="s">
        <v>15</v>
      </c>
      <c r="C21" s="75"/>
      <c r="D21" s="75"/>
      <c r="E21" s="76"/>
      <c r="F21" s="2">
        <f>SUM(F19:F20)</f>
        <v>320000</v>
      </c>
    </row>
    <row r="22" spans="1:6" ht="15.75" customHeight="1" x14ac:dyDescent="0.25">
      <c r="A22" s="69">
        <v>43599</v>
      </c>
      <c r="B22" s="17" t="s">
        <v>3</v>
      </c>
      <c r="C22" s="18" t="s">
        <v>16</v>
      </c>
      <c r="D22" s="19">
        <v>8</v>
      </c>
      <c r="E22" s="20">
        <v>5000</v>
      </c>
      <c r="F22" s="8">
        <f>D22*E22</f>
        <v>40000</v>
      </c>
    </row>
    <row r="23" spans="1:6" ht="15.75" customHeight="1" x14ac:dyDescent="0.25">
      <c r="A23" s="69"/>
      <c r="B23" s="17" t="s">
        <v>34</v>
      </c>
      <c r="C23" s="21" t="s">
        <v>0</v>
      </c>
      <c r="D23" s="19">
        <v>10</v>
      </c>
      <c r="E23" s="20">
        <v>45000</v>
      </c>
      <c r="F23" s="8">
        <f t="shared" ref="F23:F25" si="2">D23*E23</f>
        <v>450000</v>
      </c>
    </row>
    <row r="24" spans="1:6" ht="15.75" customHeight="1" x14ac:dyDescent="0.25">
      <c r="A24" s="69"/>
      <c r="B24" s="17" t="s">
        <v>1</v>
      </c>
      <c r="C24" s="21" t="s">
        <v>0</v>
      </c>
      <c r="D24" s="19">
        <v>1</v>
      </c>
      <c r="E24" s="20">
        <v>22000</v>
      </c>
      <c r="F24" s="8">
        <f t="shared" si="2"/>
        <v>22000</v>
      </c>
    </row>
    <row r="25" spans="1:6" ht="15.75" customHeight="1" x14ac:dyDescent="0.25">
      <c r="A25" s="69"/>
      <c r="B25" s="17" t="s">
        <v>48</v>
      </c>
      <c r="C25" s="21" t="s">
        <v>35</v>
      </c>
      <c r="D25" s="19">
        <v>2</v>
      </c>
      <c r="E25" s="20">
        <v>10000</v>
      </c>
      <c r="F25" s="8">
        <f t="shared" si="2"/>
        <v>20000</v>
      </c>
    </row>
    <row r="26" spans="1:6" ht="15.75" customHeight="1" x14ac:dyDescent="0.25">
      <c r="A26" s="70"/>
      <c r="B26" s="74" t="s">
        <v>15</v>
      </c>
      <c r="C26" s="75"/>
      <c r="D26" s="75"/>
      <c r="E26" s="77"/>
      <c r="F26" s="2">
        <f>SUM(F22:F25)</f>
        <v>532000</v>
      </c>
    </row>
    <row r="27" spans="1:6" ht="15.75" customHeight="1" x14ac:dyDescent="0.25">
      <c r="A27" s="71">
        <v>43601</v>
      </c>
      <c r="B27" s="17" t="s">
        <v>28</v>
      </c>
      <c r="C27" s="21" t="s">
        <v>0</v>
      </c>
      <c r="D27" s="19">
        <v>5</v>
      </c>
      <c r="E27" s="8">
        <v>75000</v>
      </c>
      <c r="F27" s="3">
        <f>D27*E27</f>
        <v>375000</v>
      </c>
    </row>
    <row r="28" spans="1:6" ht="15.75" customHeight="1" x14ac:dyDescent="0.25">
      <c r="A28" s="69"/>
      <c r="B28" s="17" t="s">
        <v>6</v>
      </c>
      <c r="C28" s="21" t="s">
        <v>0</v>
      </c>
      <c r="D28" s="19">
        <v>10</v>
      </c>
      <c r="E28" s="8">
        <v>25000</v>
      </c>
      <c r="F28" s="3">
        <f>D28*E28</f>
        <v>250000</v>
      </c>
    </row>
    <row r="29" spans="1:6" ht="15.75" customHeight="1" x14ac:dyDescent="0.25">
      <c r="A29" s="69"/>
      <c r="B29" s="17" t="s">
        <v>45</v>
      </c>
      <c r="C29" s="21" t="s">
        <v>0</v>
      </c>
      <c r="D29" s="19">
        <v>5</v>
      </c>
      <c r="E29" s="8">
        <v>7000</v>
      </c>
      <c r="F29" s="3">
        <f>D29*E29</f>
        <v>35000</v>
      </c>
    </row>
    <row r="30" spans="1:6" ht="15.75" customHeight="1" x14ac:dyDescent="0.25">
      <c r="A30" s="69"/>
      <c r="B30" s="17" t="s">
        <v>3</v>
      </c>
      <c r="C30" s="21" t="s">
        <v>0</v>
      </c>
      <c r="D30" s="19">
        <v>8</v>
      </c>
      <c r="E30" s="8">
        <v>5000</v>
      </c>
      <c r="F30" s="3">
        <f t="shared" ref="F30" si="3">D30*E30</f>
        <v>40000</v>
      </c>
    </row>
    <row r="31" spans="1:6" ht="15.75" customHeight="1" x14ac:dyDescent="0.25">
      <c r="A31" s="70"/>
      <c r="B31" s="72" t="s">
        <v>15</v>
      </c>
      <c r="C31" s="73"/>
      <c r="D31" s="73"/>
      <c r="E31" s="57"/>
      <c r="F31" s="2">
        <f>SUM(F27:F30)</f>
        <v>700000</v>
      </c>
    </row>
    <row r="32" spans="1:6" ht="15.75" customHeight="1" x14ac:dyDescent="0.25">
      <c r="A32" s="61">
        <v>43603</v>
      </c>
      <c r="B32" s="4" t="s">
        <v>49</v>
      </c>
      <c r="C32" s="10" t="s">
        <v>50</v>
      </c>
      <c r="D32" s="7">
        <v>10</v>
      </c>
      <c r="E32" s="3">
        <v>43700</v>
      </c>
      <c r="F32" s="3">
        <f>D32*E32</f>
        <v>437000</v>
      </c>
    </row>
    <row r="33" spans="1:6" ht="15.75" customHeight="1" x14ac:dyDescent="0.25">
      <c r="A33" s="62"/>
      <c r="B33" s="4" t="s">
        <v>45</v>
      </c>
      <c r="C33" s="10" t="s">
        <v>0</v>
      </c>
      <c r="D33" s="7">
        <v>5</v>
      </c>
      <c r="E33" s="3">
        <v>7000</v>
      </c>
      <c r="F33" s="3">
        <f>D33*E33</f>
        <v>35000</v>
      </c>
    </row>
    <row r="34" spans="1:6" ht="15.75" customHeight="1" x14ac:dyDescent="0.25">
      <c r="A34" s="62"/>
      <c r="B34" s="4" t="s">
        <v>51</v>
      </c>
      <c r="C34" s="10"/>
      <c r="D34" s="7"/>
      <c r="E34" s="3"/>
      <c r="F34" s="3">
        <v>203000</v>
      </c>
    </row>
    <row r="35" spans="1:6" ht="15.75" customHeight="1" x14ac:dyDescent="0.25">
      <c r="A35" s="62"/>
      <c r="B35" s="6" t="s">
        <v>17</v>
      </c>
      <c r="C35" s="5" t="s">
        <v>16</v>
      </c>
      <c r="D35" s="7">
        <v>8</v>
      </c>
      <c r="E35" s="3">
        <v>5000</v>
      </c>
      <c r="F35" s="3">
        <f>D35*E35</f>
        <v>40000</v>
      </c>
    </row>
    <row r="36" spans="1:6" ht="15.75" customHeight="1" x14ac:dyDescent="0.25">
      <c r="A36" s="70"/>
      <c r="B36" s="55" t="s">
        <v>15</v>
      </c>
      <c r="C36" s="56"/>
      <c r="D36" s="56"/>
      <c r="E36" s="57"/>
      <c r="F36" s="2">
        <f>SUM(F32:F35)</f>
        <v>715000</v>
      </c>
    </row>
    <row r="37" spans="1:6" ht="15.75" customHeight="1" x14ac:dyDescent="0.25">
      <c r="A37" s="61">
        <v>43606</v>
      </c>
      <c r="B37" s="4" t="s">
        <v>2</v>
      </c>
      <c r="C37" s="12" t="s">
        <v>0</v>
      </c>
      <c r="D37" s="14">
        <v>4</v>
      </c>
      <c r="E37" s="15">
        <v>70000</v>
      </c>
      <c r="F37" s="3">
        <f>D37*E37</f>
        <v>280000</v>
      </c>
    </row>
    <row r="38" spans="1:6" ht="15.75" customHeight="1" x14ac:dyDescent="0.25">
      <c r="A38" s="62"/>
      <c r="B38" s="4" t="s">
        <v>46</v>
      </c>
      <c r="C38" s="12" t="s">
        <v>26</v>
      </c>
      <c r="D38" s="14">
        <v>100</v>
      </c>
      <c r="E38" s="15">
        <v>800</v>
      </c>
      <c r="F38" s="3">
        <f t="shared" ref="F38:F40" si="4">D38*E38</f>
        <v>80000</v>
      </c>
    </row>
    <row r="39" spans="1:6" ht="15.75" customHeight="1" x14ac:dyDescent="0.25">
      <c r="A39" s="62"/>
      <c r="B39" s="4" t="s">
        <v>1</v>
      </c>
      <c r="C39" s="12" t="s">
        <v>0</v>
      </c>
      <c r="D39" s="14">
        <v>1</v>
      </c>
      <c r="E39" s="15">
        <v>26000</v>
      </c>
      <c r="F39" s="3">
        <f t="shared" si="4"/>
        <v>26000</v>
      </c>
    </row>
    <row r="40" spans="1:6" ht="15.75" customHeight="1" x14ac:dyDescent="0.25">
      <c r="A40" s="62"/>
      <c r="B40" s="4" t="s">
        <v>11</v>
      </c>
      <c r="C40" s="12" t="s">
        <v>0</v>
      </c>
      <c r="D40" s="14">
        <v>2</v>
      </c>
      <c r="E40" s="15">
        <v>10000</v>
      </c>
      <c r="F40" s="3">
        <f t="shared" si="4"/>
        <v>20000</v>
      </c>
    </row>
    <row r="41" spans="1:6" ht="15.75" customHeight="1" x14ac:dyDescent="0.25">
      <c r="A41" s="62"/>
      <c r="B41" s="4" t="s">
        <v>52</v>
      </c>
      <c r="C41" s="12"/>
      <c r="D41" s="14"/>
      <c r="E41" s="15"/>
      <c r="F41" s="3">
        <v>500000</v>
      </c>
    </row>
    <row r="42" spans="1:6" ht="15.75" customHeight="1" x14ac:dyDescent="0.25">
      <c r="A42" s="62"/>
      <c r="B42" s="4" t="s">
        <v>3</v>
      </c>
      <c r="C42" s="13" t="s">
        <v>0</v>
      </c>
      <c r="D42" s="13">
        <v>8</v>
      </c>
      <c r="E42" s="16">
        <v>5000</v>
      </c>
      <c r="F42" s="3">
        <f>D42*E42</f>
        <v>40000</v>
      </c>
    </row>
    <row r="43" spans="1:6" ht="15.75" customHeight="1" x14ac:dyDescent="0.25">
      <c r="A43" s="62"/>
      <c r="B43" s="63" t="s">
        <v>15</v>
      </c>
      <c r="C43" s="64"/>
      <c r="D43" s="64"/>
      <c r="E43" s="65"/>
      <c r="F43" s="24">
        <f>SUM(F37:F42)</f>
        <v>946000</v>
      </c>
    </row>
    <row r="44" spans="1:6" ht="15.75" customHeight="1" x14ac:dyDescent="0.25">
      <c r="A44" s="66">
        <v>43608</v>
      </c>
      <c r="B44" s="17" t="s">
        <v>2</v>
      </c>
      <c r="C44" s="18" t="s">
        <v>16</v>
      </c>
      <c r="D44" s="19">
        <v>4</v>
      </c>
      <c r="E44" s="20">
        <v>70000</v>
      </c>
      <c r="F44" s="20">
        <f>D44*E44</f>
        <v>280000</v>
      </c>
    </row>
    <row r="45" spans="1:6" ht="15.75" customHeight="1" x14ac:dyDescent="0.25">
      <c r="A45" s="66"/>
      <c r="B45" s="17" t="s">
        <v>6</v>
      </c>
      <c r="C45" s="21" t="s">
        <v>0</v>
      </c>
      <c r="D45" s="19">
        <v>7</v>
      </c>
      <c r="E45" s="20">
        <v>25000</v>
      </c>
      <c r="F45" s="20">
        <f>D45*E45</f>
        <v>175000</v>
      </c>
    </row>
    <row r="46" spans="1:6" ht="15.75" customHeight="1" x14ac:dyDescent="0.25">
      <c r="A46" s="66"/>
      <c r="B46" s="17" t="s">
        <v>53</v>
      </c>
      <c r="C46" s="21" t="s">
        <v>0</v>
      </c>
      <c r="D46" s="19">
        <v>1</v>
      </c>
      <c r="E46" s="20">
        <v>100000</v>
      </c>
      <c r="F46" s="20">
        <v>100000</v>
      </c>
    </row>
    <row r="47" spans="1:6" ht="15.75" customHeight="1" x14ac:dyDescent="0.25">
      <c r="A47" s="66"/>
      <c r="B47" s="17" t="s">
        <v>54</v>
      </c>
      <c r="C47" s="21"/>
      <c r="D47" s="19"/>
      <c r="E47" s="20"/>
      <c r="F47" s="20">
        <v>208000</v>
      </c>
    </row>
    <row r="48" spans="1:6" ht="15.75" customHeight="1" x14ac:dyDescent="0.25">
      <c r="A48" s="66"/>
      <c r="B48" s="17" t="s">
        <v>43</v>
      </c>
      <c r="C48" s="21" t="s">
        <v>0</v>
      </c>
      <c r="D48" s="19">
        <v>6</v>
      </c>
      <c r="E48" s="20">
        <v>11000</v>
      </c>
      <c r="F48" s="20">
        <f>D48*E48</f>
        <v>66000</v>
      </c>
    </row>
    <row r="49" spans="1:6" ht="15.75" customHeight="1" x14ac:dyDescent="0.25">
      <c r="A49" s="66"/>
      <c r="B49" s="17" t="s">
        <v>55</v>
      </c>
      <c r="C49" s="21" t="s">
        <v>0</v>
      </c>
      <c r="D49" s="19">
        <v>1</v>
      </c>
      <c r="E49" s="20">
        <v>40000</v>
      </c>
      <c r="F49" s="20">
        <f>D49*E49</f>
        <v>40000</v>
      </c>
    </row>
    <row r="50" spans="1:6" ht="15.75" customHeight="1" x14ac:dyDescent="0.25">
      <c r="A50" s="66"/>
      <c r="B50" s="17" t="s">
        <v>56</v>
      </c>
      <c r="C50" s="21"/>
      <c r="D50" s="19"/>
      <c r="E50" s="20"/>
      <c r="F50" s="20">
        <v>162000</v>
      </c>
    </row>
    <row r="51" spans="1:6" ht="15.75" customHeight="1" x14ac:dyDescent="0.25">
      <c r="A51" s="66"/>
      <c r="B51" s="17" t="s">
        <v>12</v>
      </c>
      <c r="C51" s="21" t="s">
        <v>10</v>
      </c>
      <c r="D51" s="19">
        <v>2</v>
      </c>
      <c r="E51" s="20">
        <v>1080000</v>
      </c>
      <c r="F51" s="20">
        <f>D51*E51</f>
        <v>2160000</v>
      </c>
    </row>
    <row r="52" spans="1:6" ht="15.75" customHeight="1" x14ac:dyDescent="0.25">
      <c r="A52" s="66"/>
      <c r="B52" s="30" t="s">
        <v>17</v>
      </c>
      <c r="C52" s="18" t="s">
        <v>16</v>
      </c>
      <c r="D52" s="19">
        <v>8</v>
      </c>
      <c r="E52" s="20">
        <v>5000</v>
      </c>
      <c r="F52" s="20">
        <f>D52*E52</f>
        <v>40000</v>
      </c>
    </row>
    <row r="53" spans="1:6" ht="15.75" customHeight="1" x14ac:dyDescent="0.25">
      <c r="A53" s="66"/>
      <c r="B53" s="67" t="s">
        <v>15</v>
      </c>
      <c r="C53" s="67"/>
      <c r="D53" s="67"/>
      <c r="E53" s="67"/>
      <c r="F53" s="26">
        <f>SUM(F44:F52)</f>
        <v>3231000</v>
      </c>
    </row>
    <row r="54" spans="1:6" ht="15.75" customHeight="1" x14ac:dyDescent="0.25">
      <c r="A54" s="66">
        <v>43610</v>
      </c>
      <c r="B54" s="17" t="s">
        <v>9</v>
      </c>
      <c r="C54" s="21" t="s">
        <v>0</v>
      </c>
      <c r="D54" s="19">
        <v>4</v>
      </c>
      <c r="E54" s="20">
        <v>70000</v>
      </c>
      <c r="F54" s="20">
        <f>D54*E54</f>
        <v>280000</v>
      </c>
    </row>
    <row r="55" spans="1:6" ht="15.75" customHeight="1" x14ac:dyDescent="0.25">
      <c r="A55" s="66"/>
      <c r="B55" s="17" t="s">
        <v>45</v>
      </c>
      <c r="C55" s="21" t="s">
        <v>0</v>
      </c>
      <c r="D55" s="19">
        <v>4</v>
      </c>
      <c r="E55" s="20">
        <v>7000</v>
      </c>
      <c r="F55" s="20">
        <f t="shared" ref="F55:F57" si="5">D55*E55</f>
        <v>28000</v>
      </c>
    </row>
    <row r="56" spans="1:6" ht="15.75" customHeight="1" x14ac:dyDescent="0.25">
      <c r="A56" s="66"/>
      <c r="B56" s="17" t="s">
        <v>11</v>
      </c>
      <c r="C56" s="21" t="s">
        <v>0</v>
      </c>
      <c r="D56" s="19">
        <v>2</v>
      </c>
      <c r="E56" s="20">
        <v>10000</v>
      </c>
      <c r="F56" s="20">
        <f t="shared" si="5"/>
        <v>20000</v>
      </c>
    </row>
    <row r="57" spans="1:6" ht="15.75" customHeight="1" x14ac:dyDescent="0.25">
      <c r="A57" s="66"/>
      <c r="B57" s="17" t="s">
        <v>3</v>
      </c>
      <c r="C57" s="21" t="s">
        <v>0</v>
      </c>
      <c r="D57" s="19">
        <v>8</v>
      </c>
      <c r="E57" s="20">
        <v>5000</v>
      </c>
      <c r="F57" s="20">
        <f t="shared" si="5"/>
        <v>40000</v>
      </c>
    </row>
    <row r="58" spans="1:6" ht="15.75" customHeight="1" x14ac:dyDescent="0.25">
      <c r="A58" s="66"/>
      <c r="B58" s="67" t="s">
        <v>15</v>
      </c>
      <c r="C58" s="67"/>
      <c r="D58" s="67"/>
      <c r="E58" s="67"/>
      <c r="F58" s="26">
        <f>SUM(F54:F57)</f>
        <v>368000</v>
      </c>
    </row>
    <row r="59" spans="1:6" ht="15.75" customHeight="1" x14ac:dyDescent="0.25">
      <c r="A59" s="66">
        <v>43613</v>
      </c>
      <c r="B59" s="17" t="s">
        <v>28</v>
      </c>
      <c r="C59" s="21" t="s">
        <v>0</v>
      </c>
      <c r="D59" s="19">
        <v>8</v>
      </c>
      <c r="E59" s="20">
        <v>70000</v>
      </c>
      <c r="F59" s="20">
        <f>D59*E59</f>
        <v>560000</v>
      </c>
    </row>
    <row r="60" spans="1:6" ht="15.75" customHeight="1" x14ac:dyDescent="0.25">
      <c r="A60" s="66"/>
      <c r="B60" s="17" t="s">
        <v>3</v>
      </c>
      <c r="C60" s="21" t="s">
        <v>0</v>
      </c>
      <c r="D60" s="19">
        <v>10</v>
      </c>
      <c r="E60" s="20">
        <v>5000</v>
      </c>
      <c r="F60" s="20">
        <f t="shared" ref="F60" si="6">D60*E60</f>
        <v>50000</v>
      </c>
    </row>
    <row r="61" spans="1:6" ht="15.75" customHeight="1" x14ac:dyDescent="0.25">
      <c r="A61" s="66"/>
      <c r="B61" s="67" t="s">
        <v>15</v>
      </c>
      <c r="C61" s="67"/>
      <c r="D61" s="67"/>
      <c r="E61" s="67"/>
      <c r="F61" s="26">
        <f>SUM(F59:F60)</f>
        <v>610000</v>
      </c>
    </row>
    <row r="62" spans="1:6" ht="15.75" customHeight="1" x14ac:dyDescent="0.25">
      <c r="A62" s="66">
        <v>43615</v>
      </c>
      <c r="B62" s="17" t="s">
        <v>29</v>
      </c>
      <c r="C62" s="21" t="s">
        <v>0</v>
      </c>
      <c r="D62" s="32">
        <v>11.5</v>
      </c>
      <c r="E62" s="20">
        <v>40000</v>
      </c>
      <c r="F62" s="20">
        <f>D62*E62</f>
        <v>460000</v>
      </c>
    </row>
    <row r="63" spans="1:6" ht="15.75" customHeight="1" x14ac:dyDescent="0.25">
      <c r="A63" s="66"/>
      <c r="B63" s="17" t="s">
        <v>1</v>
      </c>
      <c r="C63" s="21" t="s">
        <v>0</v>
      </c>
      <c r="D63" s="19">
        <v>1</v>
      </c>
      <c r="E63" s="20">
        <v>18000</v>
      </c>
      <c r="F63" s="20">
        <f>D63*E63</f>
        <v>18000</v>
      </c>
    </row>
    <row r="64" spans="1:6" ht="15.75" customHeight="1" x14ac:dyDescent="0.25">
      <c r="A64" s="66"/>
      <c r="B64" s="17" t="s">
        <v>41</v>
      </c>
      <c r="C64" s="21" t="s">
        <v>57</v>
      </c>
      <c r="D64" s="19">
        <v>1</v>
      </c>
      <c r="E64" s="20">
        <v>370000</v>
      </c>
      <c r="F64" s="20">
        <f>D64*E64</f>
        <v>370000</v>
      </c>
    </row>
    <row r="65" spans="1:8" ht="15.75" customHeight="1" x14ac:dyDescent="0.25">
      <c r="A65" s="66"/>
      <c r="B65" s="17" t="s">
        <v>40</v>
      </c>
      <c r="C65" s="21"/>
      <c r="D65" s="19"/>
      <c r="E65" s="20"/>
      <c r="F65" s="20">
        <v>1700000</v>
      </c>
    </row>
    <row r="66" spans="1:8" ht="15.75" customHeight="1" x14ac:dyDescent="0.25">
      <c r="A66" s="66"/>
      <c r="B66" s="17" t="s">
        <v>3</v>
      </c>
      <c r="C66" s="18" t="s">
        <v>16</v>
      </c>
      <c r="D66" s="22">
        <v>10</v>
      </c>
      <c r="E66" s="20">
        <v>5000</v>
      </c>
      <c r="F66" s="20">
        <f>D66*E66</f>
        <v>50000</v>
      </c>
    </row>
    <row r="67" spans="1:8" ht="15.75" customHeight="1" x14ac:dyDescent="0.25">
      <c r="A67" s="66"/>
      <c r="B67" s="67" t="s">
        <v>15</v>
      </c>
      <c r="C67" s="67"/>
      <c r="D67" s="67"/>
      <c r="E67" s="67"/>
      <c r="F67" s="26">
        <f>SUM(F62:F66)</f>
        <v>2598000</v>
      </c>
    </row>
    <row r="68" spans="1:8" ht="22.5" customHeight="1" x14ac:dyDescent="0.25">
      <c r="A68" s="68" t="s">
        <v>14</v>
      </c>
      <c r="B68" s="68"/>
      <c r="C68" s="68"/>
      <c r="D68" s="68"/>
      <c r="E68" s="68"/>
      <c r="F68" s="31">
        <f>F6+F11+F14+F18+F21+F26+F31+F36+F43+F53+F58+F61+F67</f>
        <v>11245000</v>
      </c>
      <c r="H68" s="29"/>
    </row>
    <row r="69" spans="1:8" x14ac:dyDescent="0.25">
      <c r="H69" s="29"/>
    </row>
    <row r="71" spans="1:8" x14ac:dyDescent="0.25">
      <c r="H71" s="29"/>
    </row>
  </sheetData>
  <mergeCells count="29">
    <mergeCell ref="A62:A67"/>
    <mergeCell ref="B67:E67"/>
    <mergeCell ref="A68:E68"/>
    <mergeCell ref="A59:A61"/>
    <mergeCell ref="B61:E61"/>
    <mergeCell ref="A37:A43"/>
    <mergeCell ref="B43:E43"/>
    <mergeCell ref="A44:A53"/>
    <mergeCell ref="B53:E53"/>
    <mergeCell ref="A54:A58"/>
    <mergeCell ref="B58:E58"/>
    <mergeCell ref="A22:A26"/>
    <mergeCell ref="B26:E26"/>
    <mergeCell ref="A27:A31"/>
    <mergeCell ref="B31:E31"/>
    <mergeCell ref="A32:A36"/>
    <mergeCell ref="B36:E36"/>
    <mergeCell ref="A12:A14"/>
    <mergeCell ref="B14:E14"/>
    <mergeCell ref="A15:A18"/>
    <mergeCell ref="B18:E18"/>
    <mergeCell ref="A19:A21"/>
    <mergeCell ref="B21:E21"/>
    <mergeCell ref="A1:F1"/>
    <mergeCell ref="A2:F2"/>
    <mergeCell ref="A4:A6"/>
    <mergeCell ref="B6:E6"/>
    <mergeCell ref="A7:A11"/>
    <mergeCell ref="B11:E11"/>
  </mergeCells>
  <pageMargins left="0.15" right="0.22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topLeftCell="A32" workbookViewId="0">
      <selection activeCell="B64" sqref="B64"/>
    </sheetView>
  </sheetViews>
  <sheetFormatPr defaultRowHeight="12.75" x14ac:dyDescent="0.25"/>
  <cols>
    <col min="1" max="1" width="17.5703125" style="1" customWidth="1"/>
    <col min="2" max="2" width="21.28515625" style="1" customWidth="1"/>
    <col min="3" max="3" width="10.85546875" style="1" customWidth="1"/>
    <col min="4" max="4" width="13.28515625" style="1" customWidth="1"/>
    <col min="5" max="5" width="15.42578125" style="1" customWidth="1"/>
    <col min="6" max="6" width="19.28515625" style="1" customWidth="1"/>
    <col min="7" max="16384" width="9.140625" style="1"/>
  </cols>
  <sheetData>
    <row r="1" spans="1:6" ht="27.75" customHeight="1" x14ac:dyDescent="0.25">
      <c r="A1" s="50" t="s">
        <v>25</v>
      </c>
      <c r="B1" s="50"/>
      <c r="C1" s="50"/>
      <c r="D1" s="50"/>
      <c r="E1" s="50"/>
      <c r="F1" s="50"/>
    </row>
    <row r="2" spans="1:6" ht="30.6" customHeight="1" x14ac:dyDescent="0.25">
      <c r="A2" s="51" t="s">
        <v>58</v>
      </c>
      <c r="B2" s="51"/>
      <c r="C2" s="51"/>
      <c r="D2" s="51"/>
      <c r="E2" s="51"/>
      <c r="F2" s="51"/>
    </row>
    <row r="3" spans="1:6" ht="24" customHeight="1" x14ac:dyDescent="0.25">
      <c r="A3" s="11" t="s">
        <v>24</v>
      </c>
      <c r="B3" s="11" t="s">
        <v>23</v>
      </c>
      <c r="C3" s="11" t="s">
        <v>22</v>
      </c>
      <c r="D3" s="11" t="s">
        <v>21</v>
      </c>
      <c r="E3" s="11" t="s">
        <v>20</v>
      </c>
      <c r="F3" s="11" t="s">
        <v>19</v>
      </c>
    </row>
    <row r="4" spans="1:6" ht="15.75" customHeight="1" x14ac:dyDescent="0.25">
      <c r="A4" s="52">
        <v>43617</v>
      </c>
      <c r="B4" s="4" t="s">
        <v>59</v>
      </c>
      <c r="C4" s="10" t="s">
        <v>0</v>
      </c>
      <c r="D4" s="23">
        <v>5</v>
      </c>
      <c r="E4" s="3">
        <v>70000</v>
      </c>
      <c r="F4" s="3">
        <f>D4*E4</f>
        <v>350000</v>
      </c>
    </row>
    <row r="5" spans="1:6" ht="15.75" customHeight="1" x14ac:dyDescent="0.25">
      <c r="A5" s="53"/>
      <c r="B5" s="4" t="s">
        <v>3</v>
      </c>
      <c r="C5" s="10" t="s">
        <v>0</v>
      </c>
      <c r="D5" s="23">
        <v>10</v>
      </c>
      <c r="E5" s="3">
        <v>5000</v>
      </c>
      <c r="F5" s="3">
        <f t="shared" ref="F5" si="0">D5*E5</f>
        <v>50000</v>
      </c>
    </row>
    <row r="6" spans="1:6" ht="15.75" customHeight="1" x14ac:dyDescent="0.25">
      <c r="A6" s="54"/>
      <c r="B6" s="55" t="s">
        <v>15</v>
      </c>
      <c r="C6" s="56"/>
      <c r="D6" s="56"/>
      <c r="E6" s="57"/>
      <c r="F6" s="2">
        <f>SUM(F4:F5)</f>
        <v>400000</v>
      </c>
    </row>
    <row r="7" spans="1:6" ht="15.75" customHeight="1" x14ac:dyDescent="0.25">
      <c r="A7" s="52">
        <v>43620</v>
      </c>
      <c r="B7" s="4" t="s">
        <v>34</v>
      </c>
      <c r="C7" s="10" t="s">
        <v>0</v>
      </c>
      <c r="D7" s="7">
        <v>10</v>
      </c>
      <c r="E7" s="3">
        <v>45000</v>
      </c>
      <c r="F7" s="3">
        <f>D7*E7</f>
        <v>450000</v>
      </c>
    </row>
    <row r="8" spans="1:6" ht="15.75" customHeight="1" x14ac:dyDescent="0.25">
      <c r="A8" s="53"/>
      <c r="B8" s="4" t="s">
        <v>48</v>
      </c>
      <c r="C8" s="10" t="s">
        <v>35</v>
      </c>
      <c r="D8" s="7">
        <v>2</v>
      </c>
      <c r="E8" s="3">
        <v>10000</v>
      </c>
      <c r="F8" s="3">
        <f>D8*E8</f>
        <v>20000</v>
      </c>
    </row>
    <row r="9" spans="1:6" ht="15.75" customHeight="1" x14ac:dyDescent="0.25">
      <c r="A9" s="53"/>
      <c r="B9" s="4" t="s">
        <v>3</v>
      </c>
      <c r="C9" s="10" t="s">
        <v>0</v>
      </c>
      <c r="D9" s="7">
        <v>10</v>
      </c>
      <c r="E9" s="3">
        <v>5000</v>
      </c>
      <c r="F9" s="3">
        <f>D9*E9</f>
        <v>50000</v>
      </c>
    </row>
    <row r="10" spans="1:6" ht="15.75" customHeight="1" x14ac:dyDescent="0.25">
      <c r="A10" s="54"/>
      <c r="B10" s="55" t="s">
        <v>15</v>
      </c>
      <c r="C10" s="56"/>
      <c r="D10" s="56"/>
      <c r="E10" s="57"/>
      <c r="F10" s="2">
        <f>SUM(F7:F9)</f>
        <v>520000</v>
      </c>
    </row>
    <row r="11" spans="1:6" ht="15.75" customHeight="1" x14ac:dyDescent="0.25">
      <c r="A11" s="52">
        <v>43622</v>
      </c>
      <c r="B11" s="4" t="s">
        <v>2</v>
      </c>
      <c r="C11" s="10" t="s">
        <v>0</v>
      </c>
      <c r="D11" s="7">
        <v>6</v>
      </c>
      <c r="E11" s="3">
        <v>70000</v>
      </c>
      <c r="F11" s="3">
        <f t="shared" ref="F11:F15" si="1">D11*E11</f>
        <v>420000</v>
      </c>
    </row>
    <row r="12" spans="1:6" ht="15.75" customHeight="1" x14ac:dyDescent="0.25">
      <c r="A12" s="53"/>
      <c r="B12" s="4" t="s">
        <v>46</v>
      </c>
      <c r="C12" s="10" t="s">
        <v>26</v>
      </c>
      <c r="D12" s="7">
        <v>100</v>
      </c>
      <c r="E12" s="3">
        <v>800</v>
      </c>
      <c r="F12" s="3">
        <f t="shared" si="1"/>
        <v>80000</v>
      </c>
    </row>
    <row r="13" spans="1:6" ht="15.75" customHeight="1" x14ac:dyDescent="0.25">
      <c r="A13" s="53"/>
      <c r="B13" s="4" t="s">
        <v>45</v>
      </c>
      <c r="C13" s="10" t="s">
        <v>0</v>
      </c>
      <c r="D13" s="7">
        <v>8</v>
      </c>
      <c r="E13" s="3">
        <v>7000</v>
      </c>
      <c r="F13" s="3">
        <f t="shared" si="1"/>
        <v>56000</v>
      </c>
    </row>
    <row r="14" spans="1:6" ht="15.75" customHeight="1" x14ac:dyDescent="0.25">
      <c r="A14" s="53"/>
      <c r="B14" s="4" t="s">
        <v>60</v>
      </c>
      <c r="C14" s="10" t="s">
        <v>0</v>
      </c>
      <c r="D14" s="7">
        <v>6</v>
      </c>
      <c r="E14" s="3">
        <v>10000</v>
      </c>
      <c r="F14" s="3">
        <f t="shared" si="1"/>
        <v>60000</v>
      </c>
    </row>
    <row r="15" spans="1:6" ht="15.75" customHeight="1" x14ac:dyDescent="0.25">
      <c r="A15" s="53"/>
      <c r="B15" s="4" t="s">
        <v>1</v>
      </c>
      <c r="C15" s="10" t="s">
        <v>0</v>
      </c>
      <c r="D15" s="7">
        <v>1</v>
      </c>
      <c r="E15" s="3">
        <v>13000</v>
      </c>
      <c r="F15" s="3">
        <f t="shared" si="1"/>
        <v>13000</v>
      </c>
    </row>
    <row r="16" spans="1:6" ht="15.75" customHeight="1" x14ac:dyDescent="0.25">
      <c r="A16" s="53"/>
      <c r="B16" s="4" t="s">
        <v>3</v>
      </c>
      <c r="C16" s="10" t="s">
        <v>0</v>
      </c>
      <c r="D16" s="7">
        <v>10</v>
      </c>
      <c r="E16" s="3">
        <v>5000</v>
      </c>
      <c r="F16" s="3">
        <f>D16*E16</f>
        <v>50000</v>
      </c>
    </row>
    <row r="17" spans="1:6" ht="15.75" customHeight="1" x14ac:dyDescent="0.25">
      <c r="A17" s="53"/>
      <c r="B17" s="63" t="s">
        <v>15</v>
      </c>
      <c r="C17" s="64"/>
      <c r="D17" s="64"/>
      <c r="E17" s="65"/>
      <c r="F17" s="24">
        <f>SUM(F11:F16)</f>
        <v>679000</v>
      </c>
    </row>
    <row r="18" spans="1:6" ht="15.75" customHeight="1" x14ac:dyDescent="0.25">
      <c r="A18" s="66">
        <v>43624</v>
      </c>
      <c r="B18" s="17" t="s">
        <v>43</v>
      </c>
      <c r="C18" s="21" t="s">
        <v>0</v>
      </c>
      <c r="D18" s="32">
        <v>5</v>
      </c>
      <c r="E18" s="20">
        <v>11000</v>
      </c>
      <c r="F18" s="20">
        <f>D18*E18</f>
        <v>55000</v>
      </c>
    </row>
    <row r="19" spans="1:6" ht="15.75" customHeight="1" x14ac:dyDescent="0.25">
      <c r="A19" s="66"/>
      <c r="B19" s="17" t="s">
        <v>45</v>
      </c>
      <c r="C19" s="21" t="s">
        <v>0</v>
      </c>
      <c r="D19" s="32">
        <v>5</v>
      </c>
      <c r="E19" s="20">
        <v>7000</v>
      </c>
      <c r="F19" s="20">
        <f>D19*E19</f>
        <v>35000</v>
      </c>
    </row>
    <row r="20" spans="1:6" ht="15.75" customHeight="1" x14ac:dyDescent="0.25">
      <c r="A20" s="66"/>
      <c r="B20" s="67" t="s">
        <v>15</v>
      </c>
      <c r="C20" s="67"/>
      <c r="D20" s="67"/>
      <c r="E20" s="67"/>
      <c r="F20" s="26">
        <f>SUM(F18:F19)</f>
        <v>90000</v>
      </c>
    </row>
    <row r="21" spans="1:6" ht="15.75" customHeight="1" x14ac:dyDescent="0.25">
      <c r="A21" s="66">
        <v>43627</v>
      </c>
      <c r="B21" s="17" t="s">
        <v>28</v>
      </c>
      <c r="C21" s="18" t="s">
        <v>16</v>
      </c>
      <c r="D21" s="22">
        <v>5</v>
      </c>
      <c r="E21" s="20">
        <v>70000</v>
      </c>
      <c r="F21" s="20">
        <f>D21*E21</f>
        <v>350000</v>
      </c>
    </row>
    <row r="22" spans="1:6" ht="15.75" customHeight="1" x14ac:dyDescent="0.25">
      <c r="A22" s="66"/>
      <c r="B22" s="17" t="s">
        <v>39</v>
      </c>
      <c r="C22" s="21" t="s">
        <v>0</v>
      </c>
      <c r="D22" s="22">
        <v>12</v>
      </c>
      <c r="E22" s="20">
        <v>15000</v>
      </c>
      <c r="F22" s="20">
        <f>D22*E22</f>
        <v>180000</v>
      </c>
    </row>
    <row r="23" spans="1:6" ht="15.75" customHeight="1" x14ac:dyDescent="0.25">
      <c r="A23" s="66"/>
      <c r="B23" s="17" t="s">
        <v>3</v>
      </c>
      <c r="C23" s="21" t="s">
        <v>0</v>
      </c>
      <c r="D23" s="22">
        <v>10</v>
      </c>
      <c r="E23" s="20">
        <v>5000</v>
      </c>
      <c r="F23" s="20">
        <f>D23*E23</f>
        <v>50000</v>
      </c>
    </row>
    <row r="24" spans="1:6" ht="15.75" customHeight="1" x14ac:dyDescent="0.25">
      <c r="A24" s="66"/>
      <c r="B24" s="67" t="s">
        <v>15</v>
      </c>
      <c r="C24" s="67"/>
      <c r="D24" s="67"/>
      <c r="E24" s="67"/>
      <c r="F24" s="26">
        <f>SUM(F21:F22)</f>
        <v>530000</v>
      </c>
    </row>
    <row r="25" spans="1:6" ht="15.75" customHeight="1" x14ac:dyDescent="0.25">
      <c r="A25" s="69">
        <v>43629</v>
      </c>
      <c r="B25" s="33" t="s">
        <v>28</v>
      </c>
      <c r="C25" s="34" t="s">
        <v>16</v>
      </c>
      <c r="D25" s="35">
        <v>5</v>
      </c>
      <c r="E25" s="36">
        <v>70000</v>
      </c>
      <c r="F25" s="37">
        <f>D25*E25</f>
        <v>350000</v>
      </c>
    </row>
    <row r="26" spans="1:6" ht="15.75" customHeight="1" x14ac:dyDescent="0.25">
      <c r="A26" s="69"/>
      <c r="B26" s="17" t="s">
        <v>31</v>
      </c>
      <c r="C26" s="21" t="s">
        <v>57</v>
      </c>
      <c r="D26" s="19">
        <v>1</v>
      </c>
      <c r="E26" s="20">
        <v>155000</v>
      </c>
      <c r="F26" s="8">
        <f t="shared" ref="F26" si="2">D26*E26</f>
        <v>155000</v>
      </c>
    </row>
    <row r="27" spans="1:6" ht="15.75" customHeight="1" x14ac:dyDescent="0.25">
      <c r="A27" s="69"/>
      <c r="B27" s="17" t="s">
        <v>3</v>
      </c>
      <c r="C27" s="21" t="s">
        <v>0</v>
      </c>
      <c r="D27" s="22">
        <v>10</v>
      </c>
      <c r="E27" s="20">
        <v>5000</v>
      </c>
      <c r="F27" s="20">
        <f>D27*E27</f>
        <v>50000</v>
      </c>
    </row>
    <row r="28" spans="1:6" ht="15.75" customHeight="1" x14ac:dyDescent="0.25">
      <c r="A28" s="70"/>
      <c r="B28" s="74" t="s">
        <v>15</v>
      </c>
      <c r="C28" s="75"/>
      <c r="D28" s="75"/>
      <c r="E28" s="77"/>
      <c r="F28" s="2">
        <f>SUM(F25:F27)</f>
        <v>555000</v>
      </c>
    </row>
    <row r="29" spans="1:6" ht="15.75" customHeight="1" x14ac:dyDescent="0.25">
      <c r="A29" s="71">
        <v>43631</v>
      </c>
      <c r="B29" s="17" t="s">
        <v>61</v>
      </c>
      <c r="C29" s="21" t="s">
        <v>0</v>
      </c>
      <c r="D29" s="19">
        <v>5</v>
      </c>
      <c r="E29" s="8">
        <v>43700</v>
      </c>
      <c r="F29" s="3">
        <f>D29*E29</f>
        <v>218500</v>
      </c>
    </row>
    <row r="30" spans="1:6" ht="15.75" customHeight="1" x14ac:dyDescent="0.25">
      <c r="A30" s="69"/>
      <c r="B30" s="17" t="s">
        <v>3</v>
      </c>
      <c r="C30" s="21" t="s">
        <v>0</v>
      </c>
      <c r="D30" s="19">
        <v>10</v>
      </c>
      <c r="E30" s="8">
        <v>5000</v>
      </c>
      <c r="F30" s="3">
        <f t="shared" ref="F30" si="3">D30*E30</f>
        <v>50000</v>
      </c>
    </row>
    <row r="31" spans="1:6" ht="15.75" customHeight="1" x14ac:dyDescent="0.25">
      <c r="A31" s="70"/>
      <c r="B31" s="72" t="s">
        <v>15</v>
      </c>
      <c r="C31" s="73"/>
      <c r="D31" s="73"/>
      <c r="E31" s="57"/>
      <c r="F31" s="2">
        <f>SUM(F29:F30)</f>
        <v>268500</v>
      </c>
    </row>
    <row r="32" spans="1:6" ht="15.75" customHeight="1" x14ac:dyDescent="0.25">
      <c r="A32" s="61">
        <v>43634</v>
      </c>
      <c r="B32" s="4" t="s">
        <v>28</v>
      </c>
      <c r="C32" s="10" t="s">
        <v>0</v>
      </c>
      <c r="D32" s="7">
        <v>7</v>
      </c>
      <c r="E32" s="3">
        <v>70000</v>
      </c>
      <c r="F32" s="3">
        <f>D32*E32</f>
        <v>490000</v>
      </c>
    </row>
    <row r="33" spans="1:6" ht="15.75" customHeight="1" x14ac:dyDescent="0.25">
      <c r="A33" s="62"/>
      <c r="B33" s="4" t="s">
        <v>1</v>
      </c>
      <c r="C33" s="10" t="s">
        <v>0</v>
      </c>
      <c r="D33" s="7">
        <v>1</v>
      </c>
      <c r="E33" s="3">
        <v>12000</v>
      </c>
      <c r="F33" s="3">
        <f>D33*E33</f>
        <v>12000</v>
      </c>
    </row>
    <row r="34" spans="1:6" ht="15.75" customHeight="1" x14ac:dyDescent="0.25">
      <c r="A34" s="62"/>
      <c r="B34" s="6" t="s">
        <v>17</v>
      </c>
      <c r="C34" s="5" t="s">
        <v>16</v>
      </c>
      <c r="D34" s="7">
        <v>8</v>
      </c>
      <c r="E34" s="3">
        <v>5000</v>
      </c>
      <c r="F34" s="3">
        <f>D34*E34</f>
        <v>40000</v>
      </c>
    </row>
    <row r="35" spans="1:6" ht="15.75" customHeight="1" x14ac:dyDescent="0.25">
      <c r="A35" s="70"/>
      <c r="B35" s="55" t="s">
        <v>15</v>
      </c>
      <c r="C35" s="56"/>
      <c r="D35" s="56"/>
      <c r="E35" s="57"/>
      <c r="F35" s="2">
        <f>SUM(F32:F34)</f>
        <v>542000</v>
      </c>
    </row>
    <row r="36" spans="1:6" ht="15.75" customHeight="1" x14ac:dyDescent="0.25">
      <c r="A36" s="61">
        <v>43636</v>
      </c>
      <c r="B36" s="4" t="s">
        <v>28</v>
      </c>
      <c r="C36" s="12" t="s">
        <v>0</v>
      </c>
      <c r="D36" s="14">
        <v>4</v>
      </c>
      <c r="E36" s="15">
        <v>70000</v>
      </c>
      <c r="F36" s="3">
        <f>D36*E36</f>
        <v>280000</v>
      </c>
    </row>
    <row r="37" spans="1:6" ht="15.75" customHeight="1" x14ac:dyDescent="0.25">
      <c r="A37" s="62"/>
      <c r="B37" s="4" t="s">
        <v>46</v>
      </c>
      <c r="C37" s="12" t="s">
        <v>26</v>
      </c>
      <c r="D37" s="14">
        <v>70</v>
      </c>
      <c r="E37" s="15">
        <v>800</v>
      </c>
      <c r="F37" s="3">
        <f t="shared" ref="F37:F39" si="4">D37*E37</f>
        <v>56000</v>
      </c>
    </row>
    <row r="38" spans="1:6" ht="15.75" customHeight="1" x14ac:dyDescent="0.25">
      <c r="A38" s="62"/>
      <c r="B38" s="4" t="s">
        <v>45</v>
      </c>
      <c r="C38" s="12" t="s">
        <v>0</v>
      </c>
      <c r="D38" s="14">
        <v>4</v>
      </c>
      <c r="E38" s="15">
        <v>7000</v>
      </c>
      <c r="F38" s="3">
        <f t="shared" si="4"/>
        <v>28000</v>
      </c>
    </row>
    <row r="39" spans="1:6" ht="15.75" customHeight="1" x14ac:dyDescent="0.25">
      <c r="A39" s="62"/>
      <c r="B39" s="4" t="s">
        <v>62</v>
      </c>
      <c r="C39" s="12" t="s">
        <v>36</v>
      </c>
      <c r="D39" s="14">
        <v>1</v>
      </c>
      <c r="E39" s="15">
        <v>110000</v>
      </c>
      <c r="F39" s="3">
        <f t="shared" si="4"/>
        <v>110000</v>
      </c>
    </row>
    <row r="40" spans="1:6" ht="15.75" customHeight="1" x14ac:dyDescent="0.25">
      <c r="A40" s="62"/>
      <c r="B40" s="4" t="s">
        <v>63</v>
      </c>
      <c r="C40" s="12"/>
      <c r="D40" s="14"/>
      <c r="E40" s="15"/>
      <c r="F40" s="3">
        <v>241000</v>
      </c>
    </row>
    <row r="41" spans="1:6" ht="15.75" customHeight="1" x14ac:dyDescent="0.25">
      <c r="A41" s="62"/>
      <c r="B41" s="63" t="s">
        <v>15</v>
      </c>
      <c r="C41" s="64"/>
      <c r="D41" s="64"/>
      <c r="E41" s="65"/>
      <c r="F41" s="24">
        <f>SUM(F36:F40)</f>
        <v>715000</v>
      </c>
    </row>
    <row r="42" spans="1:6" ht="15.75" customHeight="1" x14ac:dyDescent="0.25">
      <c r="A42" s="66">
        <v>43638</v>
      </c>
      <c r="B42" s="17" t="s">
        <v>9</v>
      </c>
      <c r="C42" s="18" t="s">
        <v>16</v>
      </c>
      <c r="D42" s="19">
        <v>3</v>
      </c>
      <c r="E42" s="20">
        <v>70000</v>
      </c>
      <c r="F42" s="20">
        <f>D42*E42</f>
        <v>210000</v>
      </c>
    </row>
    <row r="43" spans="1:6" ht="15.75" customHeight="1" x14ac:dyDescent="0.25">
      <c r="A43" s="66"/>
      <c r="B43" s="67" t="s">
        <v>15</v>
      </c>
      <c r="C43" s="67"/>
      <c r="D43" s="67"/>
      <c r="E43" s="67"/>
      <c r="F43" s="26">
        <f>SUM(F42:F42)</f>
        <v>210000</v>
      </c>
    </row>
    <row r="44" spans="1:6" ht="15.75" customHeight="1" x14ac:dyDescent="0.25">
      <c r="A44" s="66">
        <v>43641</v>
      </c>
      <c r="B44" s="17" t="s">
        <v>18</v>
      </c>
      <c r="C44" s="21" t="s">
        <v>0</v>
      </c>
      <c r="D44" s="19">
        <v>4</v>
      </c>
      <c r="E44" s="20">
        <v>70000</v>
      </c>
      <c r="F44" s="20">
        <f>D44*E44</f>
        <v>280000</v>
      </c>
    </row>
    <row r="45" spans="1:6" ht="15.75" customHeight="1" x14ac:dyDescent="0.25">
      <c r="A45" s="66"/>
      <c r="B45" s="17" t="s">
        <v>64</v>
      </c>
      <c r="C45" s="21"/>
      <c r="D45" s="19"/>
      <c r="E45" s="20"/>
      <c r="F45" s="20">
        <v>232000</v>
      </c>
    </row>
    <row r="46" spans="1:6" ht="15.75" customHeight="1" x14ac:dyDescent="0.25">
      <c r="A46" s="66"/>
      <c r="B46" s="17" t="s">
        <v>3</v>
      </c>
      <c r="C46" s="21" t="s">
        <v>0</v>
      </c>
      <c r="D46" s="19">
        <v>8</v>
      </c>
      <c r="E46" s="20">
        <v>5000</v>
      </c>
      <c r="F46" s="20">
        <f t="shared" ref="F46" si="5">D46*E46</f>
        <v>40000</v>
      </c>
    </row>
    <row r="47" spans="1:6" ht="15.75" customHeight="1" x14ac:dyDescent="0.25">
      <c r="A47" s="66"/>
      <c r="B47" s="67" t="s">
        <v>15</v>
      </c>
      <c r="C47" s="67"/>
      <c r="D47" s="67"/>
      <c r="E47" s="67"/>
      <c r="F47" s="26">
        <f>SUM(F44:F46)</f>
        <v>552000</v>
      </c>
    </row>
    <row r="48" spans="1:6" ht="15.75" customHeight="1" x14ac:dyDescent="0.25">
      <c r="A48" s="66">
        <v>43643</v>
      </c>
      <c r="B48" s="17" t="s">
        <v>42</v>
      </c>
      <c r="C48" s="21" t="s">
        <v>0</v>
      </c>
      <c r="D48" s="19">
        <v>4</v>
      </c>
      <c r="E48" s="20">
        <v>100000</v>
      </c>
      <c r="F48" s="20">
        <f>D48*E48</f>
        <v>400000</v>
      </c>
    </row>
    <row r="49" spans="1:8" ht="15.75" customHeight="1" x14ac:dyDescent="0.25">
      <c r="A49" s="66"/>
      <c r="B49" s="17" t="s">
        <v>1</v>
      </c>
      <c r="C49" s="21" t="s">
        <v>0</v>
      </c>
      <c r="D49" s="19">
        <v>1</v>
      </c>
      <c r="E49" s="20">
        <v>12000</v>
      </c>
      <c r="F49" s="20">
        <f>D49*E49</f>
        <v>12000</v>
      </c>
    </row>
    <row r="50" spans="1:8" ht="15.75" customHeight="1" x14ac:dyDescent="0.25">
      <c r="A50" s="66"/>
      <c r="B50" s="17" t="s">
        <v>65</v>
      </c>
      <c r="C50" s="21"/>
      <c r="D50" s="19"/>
      <c r="E50" s="20"/>
      <c r="F50" s="20">
        <v>203000</v>
      </c>
    </row>
    <row r="51" spans="1:8" ht="15.75" customHeight="1" x14ac:dyDescent="0.25">
      <c r="A51" s="66"/>
      <c r="B51" s="67" t="s">
        <v>15</v>
      </c>
      <c r="C51" s="67"/>
      <c r="D51" s="67"/>
      <c r="E51" s="67"/>
      <c r="F51" s="26">
        <f>SUM(F48:F50)</f>
        <v>615000</v>
      </c>
    </row>
    <row r="52" spans="1:8" ht="15.75" customHeight="1" x14ac:dyDescent="0.25">
      <c r="A52" s="66">
        <v>43645</v>
      </c>
      <c r="B52" s="17" t="s">
        <v>29</v>
      </c>
      <c r="C52" s="21" t="s">
        <v>0</v>
      </c>
      <c r="D52" s="32">
        <v>8.4</v>
      </c>
      <c r="E52" s="20">
        <v>43000</v>
      </c>
      <c r="F52" s="20">
        <v>360000</v>
      </c>
    </row>
    <row r="53" spans="1:8" ht="15.75" customHeight="1" x14ac:dyDescent="0.25">
      <c r="A53" s="66"/>
      <c r="B53" s="17" t="s">
        <v>40</v>
      </c>
      <c r="C53" s="21"/>
      <c r="D53" s="19"/>
      <c r="E53" s="20"/>
      <c r="F53" s="20">
        <v>1700000</v>
      </c>
    </row>
    <row r="54" spans="1:8" ht="15.75" customHeight="1" x14ac:dyDescent="0.25">
      <c r="A54" s="66"/>
      <c r="B54" s="17" t="s">
        <v>30</v>
      </c>
      <c r="C54" s="18"/>
      <c r="D54" s="22"/>
      <c r="E54" s="20"/>
      <c r="F54" s="20">
        <v>120000</v>
      </c>
    </row>
    <row r="55" spans="1:8" ht="15.75" customHeight="1" x14ac:dyDescent="0.25">
      <c r="A55" s="66"/>
      <c r="B55" s="67" t="s">
        <v>15</v>
      </c>
      <c r="C55" s="67"/>
      <c r="D55" s="67"/>
      <c r="E55" s="67"/>
      <c r="F55" s="26">
        <f>SUM(F52:F54)</f>
        <v>2180000</v>
      </c>
    </row>
    <row r="56" spans="1:8" ht="22.5" customHeight="1" x14ac:dyDescent="0.25">
      <c r="A56" s="68" t="s">
        <v>14</v>
      </c>
      <c r="B56" s="68"/>
      <c r="C56" s="68"/>
      <c r="D56" s="68"/>
      <c r="E56" s="68"/>
      <c r="F56" s="31">
        <f>F6+F10+F17+F20+F24+F28+F31+F35+F41+F43+F47+F51+F55</f>
        <v>7856500</v>
      </c>
      <c r="H56" s="29"/>
    </row>
    <row r="57" spans="1:8" x14ac:dyDescent="0.25">
      <c r="H57" s="29"/>
    </row>
    <row r="59" spans="1:8" x14ac:dyDescent="0.25">
      <c r="H59" s="29"/>
    </row>
  </sheetData>
  <mergeCells count="29">
    <mergeCell ref="A1:F1"/>
    <mergeCell ref="A2:F2"/>
    <mergeCell ref="A4:A6"/>
    <mergeCell ref="B6:E6"/>
    <mergeCell ref="A7:A10"/>
    <mergeCell ref="B10:E10"/>
    <mergeCell ref="A11:A17"/>
    <mergeCell ref="B17:E17"/>
    <mergeCell ref="A18:A20"/>
    <mergeCell ref="B20:E20"/>
    <mergeCell ref="A21:A24"/>
    <mergeCell ref="B24:E24"/>
    <mergeCell ref="A25:A28"/>
    <mergeCell ref="B28:E28"/>
    <mergeCell ref="A29:A31"/>
    <mergeCell ref="B31:E31"/>
    <mergeCell ref="A32:A35"/>
    <mergeCell ref="B35:E35"/>
    <mergeCell ref="A36:A41"/>
    <mergeCell ref="B41:E41"/>
    <mergeCell ref="A42:A43"/>
    <mergeCell ref="B43:E43"/>
    <mergeCell ref="A44:A47"/>
    <mergeCell ref="B47:E47"/>
    <mergeCell ref="A48:A51"/>
    <mergeCell ref="B51:E51"/>
    <mergeCell ref="A52:A55"/>
    <mergeCell ref="B55:E55"/>
    <mergeCell ref="A56:E56"/>
  </mergeCells>
  <pageMargins left="0.15" right="0.22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topLeftCell="A16" workbookViewId="0">
      <selection activeCell="B64" sqref="B64"/>
    </sheetView>
  </sheetViews>
  <sheetFormatPr defaultRowHeight="12.75" x14ac:dyDescent="0.25"/>
  <cols>
    <col min="1" max="1" width="17.5703125" style="1" customWidth="1"/>
    <col min="2" max="2" width="21.28515625" style="1" customWidth="1"/>
    <col min="3" max="3" width="10.85546875" style="1" customWidth="1"/>
    <col min="4" max="4" width="13.28515625" style="1" customWidth="1"/>
    <col min="5" max="5" width="15.42578125" style="1" customWidth="1"/>
    <col min="6" max="6" width="19.28515625" style="1" customWidth="1"/>
    <col min="7" max="16384" width="9.140625" style="1"/>
  </cols>
  <sheetData>
    <row r="1" spans="1:6" ht="27.75" customHeight="1" x14ac:dyDescent="0.25">
      <c r="A1" s="50" t="s">
        <v>25</v>
      </c>
      <c r="B1" s="50"/>
      <c r="C1" s="50"/>
      <c r="D1" s="50"/>
      <c r="E1" s="50"/>
      <c r="F1" s="50"/>
    </row>
    <row r="2" spans="1:6" ht="30.6" customHeight="1" x14ac:dyDescent="0.25">
      <c r="A2" s="51" t="s">
        <v>66</v>
      </c>
      <c r="B2" s="51"/>
      <c r="C2" s="51"/>
      <c r="D2" s="51"/>
      <c r="E2" s="51"/>
      <c r="F2" s="51"/>
    </row>
    <row r="3" spans="1:6" ht="24" customHeight="1" x14ac:dyDescent="0.25">
      <c r="A3" s="11" t="s">
        <v>24</v>
      </c>
      <c r="B3" s="11" t="s">
        <v>23</v>
      </c>
      <c r="C3" s="11" t="s">
        <v>22</v>
      </c>
      <c r="D3" s="11" t="s">
        <v>21</v>
      </c>
      <c r="E3" s="11" t="s">
        <v>20</v>
      </c>
      <c r="F3" s="11" t="s">
        <v>19</v>
      </c>
    </row>
    <row r="4" spans="1:6" ht="15.75" customHeight="1" x14ac:dyDescent="0.25">
      <c r="A4" s="52">
        <v>43648</v>
      </c>
      <c r="B4" s="4" t="s">
        <v>34</v>
      </c>
      <c r="C4" s="10" t="s">
        <v>0</v>
      </c>
      <c r="D4" s="23">
        <v>10</v>
      </c>
      <c r="E4" s="3">
        <v>45000</v>
      </c>
      <c r="F4" s="3">
        <f>D4*E4</f>
        <v>450000</v>
      </c>
    </row>
    <row r="5" spans="1:6" ht="15.75" customHeight="1" x14ac:dyDescent="0.25">
      <c r="A5" s="53"/>
      <c r="B5" s="4" t="s">
        <v>67</v>
      </c>
      <c r="C5" s="10" t="s">
        <v>35</v>
      </c>
      <c r="D5" s="23">
        <v>2</v>
      </c>
      <c r="E5" s="3">
        <v>10000</v>
      </c>
      <c r="F5" s="3">
        <f t="shared" ref="F5" si="0">D5*E5</f>
        <v>20000</v>
      </c>
    </row>
    <row r="6" spans="1:6" ht="15.75" customHeight="1" x14ac:dyDescent="0.25">
      <c r="A6" s="54"/>
      <c r="B6" s="55" t="s">
        <v>15</v>
      </c>
      <c r="C6" s="56"/>
      <c r="D6" s="56"/>
      <c r="E6" s="57"/>
      <c r="F6" s="2">
        <f>SUM(F4:F5)</f>
        <v>470000</v>
      </c>
    </row>
    <row r="7" spans="1:6" ht="15.75" customHeight="1" x14ac:dyDescent="0.25">
      <c r="A7" s="52">
        <v>43652</v>
      </c>
      <c r="B7" s="4" t="s">
        <v>2</v>
      </c>
      <c r="C7" s="10" t="s">
        <v>0</v>
      </c>
      <c r="D7" s="7">
        <v>4</v>
      </c>
      <c r="E7" s="3">
        <v>70000</v>
      </c>
      <c r="F7" s="3">
        <f>D7*E7</f>
        <v>280000</v>
      </c>
    </row>
    <row r="8" spans="1:6" ht="15.75" customHeight="1" x14ac:dyDescent="0.25">
      <c r="A8" s="53"/>
      <c r="B8" s="4" t="s">
        <v>1</v>
      </c>
      <c r="C8" s="10" t="s">
        <v>0</v>
      </c>
      <c r="D8" s="7">
        <v>1</v>
      </c>
      <c r="E8" s="3">
        <v>15000</v>
      </c>
      <c r="F8" s="3">
        <f>D8*E8</f>
        <v>15000</v>
      </c>
    </row>
    <row r="9" spans="1:6" ht="15.75" customHeight="1" x14ac:dyDescent="0.25">
      <c r="A9" s="53"/>
      <c r="B9" s="4" t="s">
        <v>3</v>
      </c>
      <c r="C9" s="10" t="s">
        <v>0</v>
      </c>
      <c r="D9" s="7">
        <v>8</v>
      </c>
      <c r="E9" s="3">
        <v>5000</v>
      </c>
      <c r="F9" s="3">
        <f>D9*E9</f>
        <v>40000</v>
      </c>
    </row>
    <row r="10" spans="1:6" ht="15.75" customHeight="1" x14ac:dyDescent="0.25">
      <c r="A10" s="54"/>
      <c r="B10" s="55" t="s">
        <v>15</v>
      </c>
      <c r="C10" s="56"/>
      <c r="D10" s="56"/>
      <c r="E10" s="57"/>
      <c r="F10" s="2">
        <f>SUM(F7:F9)</f>
        <v>335000</v>
      </c>
    </row>
    <row r="11" spans="1:6" ht="15.75" customHeight="1" x14ac:dyDescent="0.25">
      <c r="A11" s="52">
        <v>43655</v>
      </c>
      <c r="B11" s="4" t="s">
        <v>28</v>
      </c>
      <c r="C11" s="10" t="s">
        <v>0</v>
      </c>
      <c r="D11" s="7">
        <v>7</v>
      </c>
      <c r="E11" s="3">
        <v>70000</v>
      </c>
      <c r="F11" s="3">
        <f t="shared" ref="F11" si="1">D11*E11</f>
        <v>490000</v>
      </c>
    </row>
    <row r="12" spans="1:6" ht="15.75" customHeight="1" x14ac:dyDescent="0.25">
      <c r="A12" s="53"/>
      <c r="B12" s="4" t="s">
        <v>3</v>
      </c>
      <c r="C12" s="10" t="s">
        <v>0</v>
      </c>
      <c r="D12" s="7">
        <v>10</v>
      </c>
      <c r="E12" s="3">
        <v>5000</v>
      </c>
      <c r="F12" s="3">
        <f>D12*E12</f>
        <v>50000</v>
      </c>
    </row>
    <row r="13" spans="1:6" ht="15.75" customHeight="1" x14ac:dyDescent="0.25">
      <c r="A13" s="53"/>
      <c r="B13" s="63" t="s">
        <v>15</v>
      </c>
      <c r="C13" s="64"/>
      <c r="D13" s="64"/>
      <c r="E13" s="65"/>
      <c r="F13" s="24">
        <f>SUM(F11:F12)</f>
        <v>540000</v>
      </c>
    </row>
    <row r="14" spans="1:6" ht="15.75" customHeight="1" x14ac:dyDescent="0.25">
      <c r="A14" s="66">
        <v>43657</v>
      </c>
      <c r="B14" s="17" t="s">
        <v>2</v>
      </c>
      <c r="C14" s="21" t="s">
        <v>0</v>
      </c>
      <c r="D14" s="32">
        <v>4</v>
      </c>
      <c r="E14" s="20">
        <v>70000</v>
      </c>
      <c r="F14" s="20">
        <f>D14*E14</f>
        <v>280000</v>
      </c>
    </row>
    <row r="15" spans="1:6" ht="15.75" customHeight="1" x14ac:dyDescent="0.25">
      <c r="A15" s="66"/>
      <c r="B15" s="17" t="s">
        <v>46</v>
      </c>
      <c r="C15" s="21" t="s">
        <v>26</v>
      </c>
      <c r="D15" s="32">
        <v>70</v>
      </c>
      <c r="E15" s="20">
        <v>800</v>
      </c>
      <c r="F15" s="20">
        <f>D15*E15</f>
        <v>56000</v>
      </c>
    </row>
    <row r="16" spans="1:6" ht="15.75" customHeight="1" x14ac:dyDescent="0.25">
      <c r="A16" s="66"/>
      <c r="B16" s="17" t="s">
        <v>3</v>
      </c>
      <c r="C16" s="21" t="s">
        <v>0</v>
      </c>
      <c r="D16" s="32">
        <v>10</v>
      </c>
      <c r="E16" s="20">
        <v>5000</v>
      </c>
      <c r="F16" s="20">
        <f>D16*E16</f>
        <v>50000</v>
      </c>
    </row>
    <row r="17" spans="1:6" ht="15.75" customHeight="1" x14ac:dyDescent="0.25">
      <c r="A17" s="66"/>
      <c r="B17" s="67" t="s">
        <v>15</v>
      </c>
      <c r="C17" s="67"/>
      <c r="D17" s="67"/>
      <c r="E17" s="67"/>
      <c r="F17" s="26">
        <f>SUM(F14:F16)</f>
        <v>386000</v>
      </c>
    </row>
    <row r="18" spans="1:6" ht="15.75" customHeight="1" x14ac:dyDescent="0.25">
      <c r="A18" s="66">
        <v>43659</v>
      </c>
      <c r="B18" s="17" t="s">
        <v>9</v>
      </c>
      <c r="C18" s="18" t="s">
        <v>16</v>
      </c>
      <c r="D18" s="22">
        <v>3</v>
      </c>
      <c r="E18" s="20">
        <v>70000</v>
      </c>
      <c r="F18" s="20">
        <f>D18*E18</f>
        <v>210000</v>
      </c>
    </row>
    <row r="19" spans="1:6" ht="15.75" customHeight="1" x14ac:dyDescent="0.25">
      <c r="A19" s="66"/>
      <c r="B19" s="67" t="s">
        <v>15</v>
      </c>
      <c r="C19" s="67"/>
      <c r="D19" s="67"/>
      <c r="E19" s="67"/>
      <c r="F19" s="26">
        <f>SUM(F18:F18)</f>
        <v>210000</v>
      </c>
    </row>
    <row r="20" spans="1:6" ht="15.75" customHeight="1" x14ac:dyDescent="0.25">
      <c r="A20" s="69">
        <v>43662</v>
      </c>
      <c r="B20" s="33" t="s">
        <v>18</v>
      </c>
      <c r="C20" s="34" t="s">
        <v>16</v>
      </c>
      <c r="D20" s="35">
        <v>4</v>
      </c>
      <c r="E20" s="36">
        <v>70000</v>
      </c>
      <c r="F20" s="37">
        <f>D20*E20</f>
        <v>280000</v>
      </c>
    </row>
    <row r="21" spans="1:6" ht="15.75" customHeight="1" x14ac:dyDescent="0.25">
      <c r="A21" s="69"/>
      <c r="B21" s="17" t="s">
        <v>1</v>
      </c>
      <c r="C21" s="21" t="s">
        <v>0</v>
      </c>
      <c r="D21" s="19">
        <v>1</v>
      </c>
      <c r="E21" s="20">
        <v>30000</v>
      </c>
      <c r="F21" s="8">
        <f t="shared" ref="F21" si="2">D21*E21</f>
        <v>30000</v>
      </c>
    </row>
    <row r="22" spans="1:6" ht="15.75" customHeight="1" x14ac:dyDescent="0.25">
      <c r="A22" s="69"/>
      <c r="B22" s="17" t="s">
        <v>68</v>
      </c>
      <c r="C22" s="21" t="s">
        <v>0</v>
      </c>
      <c r="D22" s="22">
        <v>1</v>
      </c>
      <c r="E22" s="20">
        <v>27000</v>
      </c>
      <c r="F22" s="20">
        <f>D22*E22</f>
        <v>27000</v>
      </c>
    </row>
    <row r="23" spans="1:6" ht="15.75" customHeight="1" x14ac:dyDescent="0.25">
      <c r="A23" s="70"/>
      <c r="B23" s="74" t="s">
        <v>15</v>
      </c>
      <c r="C23" s="75"/>
      <c r="D23" s="75"/>
      <c r="E23" s="77"/>
      <c r="F23" s="2">
        <f>SUM(F20:F22)</f>
        <v>337000</v>
      </c>
    </row>
    <row r="24" spans="1:6" ht="15.75" customHeight="1" x14ac:dyDescent="0.25">
      <c r="A24" s="71">
        <v>43664</v>
      </c>
      <c r="B24" s="17" t="s">
        <v>2</v>
      </c>
      <c r="C24" s="21" t="s">
        <v>0</v>
      </c>
      <c r="D24" s="19">
        <v>3</v>
      </c>
      <c r="E24" s="8">
        <v>70000</v>
      </c>
      <c r="F24" s="3">
        <f>D24*E24</f>
        <v>210000</v>
      </c>
    </row>
    <row r="25" spans="1:6" ht="15.75" customHeight="1" x14ac:dyDescent="0.25">
      <c r="A25" s="69"/>
      <c r="B25" s="17" t="s">
        <v>46</v>
      </c>
      <c r="C25" s="21" t="s">
        <v>26</v>
      </c>
      <c r="D25" s="19">
        <v>60</v>
      </c>
      <c r="E25" s="8">
        <v>800</v>
      </c>
      <c r="F25" s="3">
        <f>D25*E25</f>
        <v>48000</v>
      </c>
    </row>
    <row r="26" spans="1:6" ht="15.75" customHeight="1" x14ac:dyDescent="0.25">
      <c r="A26" s="69"/>
      <c r="B26" s="17" t="s">
        <v>70</v>
      </c>
      <c r="C26" s="21" t="s">
        <v>69</v>
      </c>
      <c r="D26" s="19">
        <v>10</v>
      </c>
      <c r="E26" s="8">
        <v>8500</v>
      </c>
      <c r="F26" s="3">
        <f>D26*E26</f>
        <v>85000</v>
      </c>
    </row>
    <row r="27" spans="1:6" ht="15.75" customHeight="1" x14ac:dyDescent="0.25">
      <c r="A27" s="69"/>
      <c r="B27" s="17" t="s">
        <v>71</v>
      </c>
      <c r="C27" s="21" t="s">
        <v>0</v>
      </c>
      <c r="D27" s="19">
        <v>1</v>
      </c>
      <c r="E27" s="8">
        <v>60000</v>
      </c>
      <c r="F27" s="3">
        <f>D27*E27</f>
        <v>60000</v>
      </c>
    </row>
    <row r="28" spans="1:6" ht="15.75" customHeight="1" x14ac:dyDescent="0.25">
      <c r="A28" s="69"/>
      <c r="B28" s="17" t="s">
        <v>27</v>
      </c>
      <c r="C28" s="21" t="s">
        <v>0</v>
      </c>
      <c r="D28" s="19">
        <v>5</v>
      </c>
      <c r="E28" s="8">
        <v>7000</v>
      </c>
      <c r="F28" s="3">
        <f>D28*E28</f>
        <v>35000</v>
      </c>
    </row>
    <row r="29" spans="1:6" ht="15.75" customHeight="1" x14ac:dyDescent="0.25">
      <c r="A29" s="69"/>
      <c r="B29" s="17" t="s">
        <v>3</v>
      </c>
      <c r="C29" s="21" t="s">
        <v>0</v>
      </c>
      <c r="D29" s="19">
        <v>8</v>
      </c>
      <c r="E29" s="8">
        <v>5000</v>
      </c>
      <c r="F29" s="3">
        <f t="shared" ref="F29" si="3">D29*E29</f>
        <v>40000</v>
      </c>
    </row>
    <row r="30" spans="1:6" ht="15.75" customHeight="1" x14ac:dyDescent="0.25">
      <c r="A30" s="70"/>
      <c r="B30" s="72" t="s">
        <v>15</v>
      </c>
      <c r="C30" s="73"/>
      <c r="D30" s="73"/>
      <c r="E30" s="57"/>
      <c r="F30" s="2">
        <f>SUM(F24:F29)</f>
        <v>478000</v>
      </c>
    </row>
    <row r="31" spans="1:6" ht="15.75" customHeight="1" x14ac:dyDescent="0.25">
      <c r="A31" s="61">
        <v>43666</v>
      </c>
      <c r="B31" s="4" t="s">
        <v>28</v>
      </c>
      <c r="C31" s="10" t="s">
        <v>0</v>
      </c>
      <c r="D31" s="7">
        <v>4</v>
      </c>
      <c r="E31" s="3">
        <v>70000</v>
      </c>
      <c r="F31" s="3">
        <f>D31*E31</f>
        <v>280000</v>
      </c>
    </row>
    <row r="32" spans="1:6" ht="15.75" customHeight="1" x14ac:dyDescent="0.25">
      <c r="A32" s="62"/>
      <c r="B32" s="4" t="s">
        <v>72</v>
      </c>
      <c r="C32" s="10"/>
      <c r="D32" s="7"/>
      <c r="E32" s="3"/>
      <c r="F32" s="3">
        <v>204000</v>
      </c>
    </row>
    <row r="33" spans="1:6" ht="15.75" customHeight="1" x14ac:dyDescent="0.25">
      <c r="A33" s="62"/>
      <c r="B33" s="6" t="s">
        <v>17</v>
      </c>
      <c r="C33" s="5" t="s">
        <v>16</v>
      </c>
      <c r="D33" s="7">
        <v>8</v>
      </c>
      <c r="E33" s="3">
        <v>5000</v>
      </c>
      <c r="F33" s="3">
        <f>D33*E33</f>
        <v>40000</v>
      </c>
    </row>
    <row r="34" spans="1:6" ht="15.75" customHeight="1" x14ac:dyDescent="0.25">
      <c r="A34" s="70"/>
      <c r="B34" s="55" t="s">
        <v>15</v>
      </c>
      <c r="C34" s="56"/>
      <c r="D34" s="56"/>
      <c r="E34" s="57"/>
      <c r="F34" s="2">
        <f>SUM(F31:F33)</f>
        <v>524000</v>
      </c>
    </row>
    <row r="35" spans="1:6" ht="15.75" customHeight="1" x14ac:dyDescent="0.25">
      <c r="A35" s="61">
        <v>43669</v>
      </c>
      <c r="B35" s="4" t="s">
        <v>34</v>
      </c>
      <c r="C35" s="12" t="s">
        <v>0</v>
      </c>
      <c r="D35" s="14">
        <v>8</v>
      </c>
      <c r="E35" s="15">
        <v>45000</v>
      </c>
      <c r="F35" s="3">
        <f>D35*E35</f>
        <v>360000</v>
      </c>
    </row>
    <row r="36" spans="1:6" ht="15.75" customHeight="1" x14ac:dyDescent="0.25">
      <c r="A36" s="62"/>
      <c r="B36" s="4" t="s">
        <v>67</v>
      </c>
      <c r="C36" s="12" t="s">
        <v>35</v>
      </c>
      <c r="D36" s="14">
        <v>2</v>
      </c>
      <c r="E36" s="15">
        <v>10000</v>
      </c>
      <c r="F36" s="3">
        <f t="shared" ref="F36:F38" si="4">D36*E36</f>
        <v>20000</v>
      </c>
    </row>
    <row r="37" spans="1:6" ht="15.75" customHeight="1" x14ac:dyDescent="0.25">
      <c r="A37" s="62"/>
      <c r="B37" s="4" t="s">
        <v>1</v>
      </c>
      <c r="C37" s="12" t="s">
        <v>0</v>
      </c>
      <c r="D37" s="14">
        <v>1</v>
      </c>
      <c r="E37" s="15">
        <v>27000</v>
      </c>
      <c r="F37" s="3">
        <f t="shared" si="4"/>
        <v>27000</v>
      </c>
    </row>
    <row r="38" spans="1:6" ht="15.75" customHeight="1" x14ac:dyDescent="0.25">
      <c r="A38" s="62"/>
      <c r="B38" s="4" t="s">
        <v>45</v>
      </c>
      <c r="C38" s="12" t="s">
        <v>0</v>
      </c>
      <c r="D38" s="14">
        <v>4</v>
      </c>
      <c r="E38" s="15">
        <v>8000</v>
      </c>
      <c r="F38" s="3">
        <f t="shared" si="4"/>
        <v>32000</v>
      </c>
    </row>
    <row r="39" spans="1:6" ht="15.75" customHeight="1" x14ac:dyDescent="0.25">
      <c r="A39" s="62"/>
      <c r="B39" s="4" t="s">
        <v>3</v>
      </c>
      <c r="C39" s="12" t="s">
        <v>0</v>
      </c>
      <c r="D39" s="14">
        <v>8</v>
      </c>
      <c r="E39" s="15">
        <v>5000</v>
      </c>
      <c r="F39" s="3">
        <f>D39*E39</f>
        <v>40000</v>
      </c>
    </row>
    <row r="40" spans="1:6" ht="15.75" customHeight="1" x14ac:dyDescent="0.25">
      <c r="A40" s="62"/>
      <c r="B40" s="63" t="s">
        <v>15</v>
      </c>
      <c r="C40" s="64"/>
      <c r="D40" s="64"/>
      <c r="E40" s="65"/>
      <c r="F40" s="24">
        <f>SUM(F35:F39)</f>
        <v>479000</v>
      </c>
    </row>
    <row r="41" spans="1:6" ht="15.75" customHeight="1" x14ac:dyDescent="0.25">
      <c r="A41" s="66">
        <v>43671</v>
      </c>
      <c r="B41" s="17" t="s">
        <v>28</v>
      </c>
      <c r="C41" s="18" t="s">
        <v>16</v>
      </c>
      <c r="D41" s="19">
        <v>4</v>
      </c>
      <c r="E41" s="20">
        <v>70000</v>
      </c>
      <c r="F41" s="20">
        <f>D41*E41</f>
        <v>280000</v>
      </c>
    </row>
    <row r="42" spans="1:6" ht="15.75" customHeight="1" x14ac:dyDescent="0.25">
      <c r="A42" s="66"/>
      <c r="B42" s="17" t="s">
        <v>8</v>
      </c>
      <c r="C42" s="21" t="s">
        <v>0</v>
      </c>
      <c r="D42" s="19">
        <v>12</v>
      </c>
      <c r="E42" s="20">
        <v>7000</v>
      </c>
      <c r="F42" s="20">
        <f>D42*E42</f>
        <v>84000</v>
      </c>
    </row>
    <row r="43" spans="1:6" ht="15.75" customHeight="1" x14ac:dyDescent="0.25">
      <c r="A43" s="66"/>
      <c r="B43" s="17" t="s">
        <v>27</v>
      </c>
      <c r="C43" s="21" t="s">
        <v>0</v>
      </c>
      <c r="D43" s="19">
        <v>5</v>
      </c>
      <c r="E43" s="20">
        <v>7000</v>
      </c>
      <c r="F43" s="20">
        <f t="shared" ref="F43:F44" si="5">D43*E43</f>
        <v>35000</v>
      </c>
    </row>
    <row r="44" spans="1:6" ht="15.75" customHeight="1" x14ac:dyDescent="0.25">
      <c r="A44" s="66"/>
      <c r="B44" s="17" t="s">
        <v>73</v>
      </c>
      <c r="C44" s="21" t="s">
        <v>0</v>
      </c>
      <c r="D44" s="19">
        <v>20</v>
      </c>
      <c r="E44" s="20">
        <v>6000</v>
      </c>
      <c r="F44" s="20">
        <f t="shared" si="5"/>
        <v>120000</v>
      </c>
    </row>
    <row r="45" spans="1:6" ht="15.75" customHeight="1" x14ac:dyDescent="0.25">
      <c r="A45" s="66"/>
      <c r="B45" s="17" t="s">
        <v>74</v>
      </c>
      <c r="C45" s="18"/>
      <c r="D45" s="19"/>
      <c r="E45" s="20"/>
      <c r="F45" s="20">
        <v>212000</v>
      </c>
    </row>
    <row r="46" spans="1:6" ht="15.75" customHeight="1" x14ac:dyDescent="0.25">
      <c r="A46" s="66"/>
      <c r="B46" s="17" t="s">
        <v>3</v>
      </c>
      <c r="C46" s="21" t="s">
        <v>0</v>
      </c>
      <c r="D46" s="19">
        <v>8</v>
      </c>
      <c r="E46" s="20">
        <v>5000</v>
      </c>
      <c r="F46" s="20">
        <f>D46*E46</f>
        <v>40000</v>
      </c>
    </row>
    <row r="47" spans="1:6" ht="15.75" customHeight="1" x14ac:dyDescent="0.25">
      <c r="A47" s="66"/>
      <c r="B47" s="67" t="s">
        <v>15</v>
      </c>
      <c r="C47" s="67"/>
      <c r="D47" s="67"/>
      <c r="E47" s="67"/>
      <c r="F47" s="26">
        <f>SUM(F41:F46)</f>
        <v>771000</v>
      </c>
    </row>
    <row r="48" spans="1:6" ht="15.75" customHeight="1" x14ac:dyDescent="0.25">
      <c r="A48" s="66">
        <v>43673</v>
      </c>
      <c r="B48" s="17" t="s">
        <v>38</v>
      </c>
      <c r="C48" s="21" t="s">
        <v>0</v>
      </c>
      <c r="D48" s="19">
        <v>10</v>
      </c>
      <c r="E48" s="20">
        <v>33700</v>
      </c>
      <c r="F48" s="20">
        <f>D48*E48</f>
        <v>337000</v>
      </c>
    </row>
    <row r="49" spans="1:8" ht="15.75" customHeight="1" x14ac:dyDescent="0.25">
      <c r="A49" s="66"/>
      <c r="B49" s="67" t="s">
        <v>15</v>
      </c>
      <c r="C49" s="67"/>
      <c r="D49" s="67"/>
      <c r="E49" s="67"/>
      <c r="F49" s="26">
        <f>SUM(F48:F48)</f>
        <v>337000</v>
      </c>
    </row>
    <row r="50" spans="1:8" ht="15.75" customHeight="1" x14ac:dyDescent="0.25">
      <c r="A50" s="66">
        <v>43676</v>
      </c>
      <c r="B50" s="17" t="s">
        <v>28</v>
      </c>
      <c r="C50" s="21" t="s">
        <v>0</v>
      </c>
      <c r="D50" s="19">
        <v>7</v>
      </c>
      <c r="E50" s="20">
        <v>70000</v>
      </c>
      <c r="F50" s="20">
        <f>D50*E50</f>
        <v>490000</v>
      </c>
    </row>
    <row r="51" spans="1:8" ht="15.75" customHeight="1" x14ac:dyDescent="0.25">
      <c r="A51" s="66"/>
      <c r="B51" s="17" t="s">
        <v>75</v>
      </c>
      <c r="C51" s="21"/>
      <c r="D51" s="19"/>
      <c r="E51" s="20"/>
      <c r="F51" s="20">
        <v>155000</v>
      </c>
    </row>
    <row r="52" spans="1:8" ht="15.75" customHeight="1" x14ac:dyDescent="0.25">
      <c r="A52" s="66"/>
      <c r="B52" s="17" t="s">
        <v>3</v>
      </c>
      <c r="C52" s="21" t="s">
        <v>0</v>
      </c>
      <c r="D52" s="19">
        <v>8</v>
      </c>
      <c r="E52" s="20">
        <v>5000</v>
      </c>
      <c r="F52" s="20">
        <f>D52*E52</f>
        <v>40000</v>
      </c>
    </row>
    <row r="53" spans="1:8" ht="15.75" customHeight="1" x14ac:dyDescent="0.25">
      <c r="A53" s="66"/>
      <c r="B53" s="17" t="s">
        <v>30</v>
      </c>
      <c r="C53" s="21"/>
      <c r="D53" s="19"/>
      <c r="E53" s="20"/>
      <c r="F53" s="20">
        <v>72000</v>
      </c>
    </row>
    <row r="54" spans="1:8" ht="15.75" customHeight="1" x14ac:dyDescent="0.25">
      <c r="A54" s="66"/>
      <c r="B54" s="17" t="s">
        <v>77</v>
      </c>
      <c r="C54" s="21"/>
      <c r="D54" s="19"/>
      <c r="E54" s="20"/>
      <c r="F54" s="20">
        <v>26000</v>
      </c>
    </row>
    <row r="55" spans="1:8" ht="15.75" customHeight="1" x14ac:dyDescent="0.25">
      <c r="A55" s="66"/>
      <c r="B55" s="17" t="s">
        <v>76</v>
      </c>
      <c r="C55" s="21"/>
      <c r="D55" s="19"/>
      <c r="E55" s="20"/>
      <c r="F55" s="20">
        <v>1700000</v>
      </c>
    </row>
    <row r="56" spans="1:8" ht="15.75" customHeight="1" x14ac:dyDescent="0.25">
      <c r="A56" s="66"/>
      <c r="B56" s="67" t="s">
        <v>15</v>
      </c>
      <c r="C56" s="67"/>
      <c r="D56" s="67"/>
      <c r="E56" s="67"/>
      <c r="F56" s="26">
        <f>SUM(F50:F55)</f>
        <v>2483000</v>
      </c>
    </row>
    <row r="57" spans="1:8" ht="22.5" customHeight="1" x14ac:dyDescent="0.25">
      <c r="A57" s="68" t="s">
        <v>14</v>
      </c>
      <c r="B57" s="68"/>
      <c r="C57" s="68"/>
      <c r="D57" s="68"/>
      <c r="E57" s="68"/>
      <c r="F57" s="31">
        <f>F6+F10+F13+F17+F19+F23+F30+F34+F40+F47+F49+F56</f>
        <v>7350000</v>
      </c>
      <c r="H57" s="29"/>
    </row>
    <row r="58" spans="1:8" x14ac:dyDescent="0.25">
      <c r="H58" s="29"/>
    </row>
    <row r="60" spans="1:8" x14ac:dyDescent="0.25">
      <c r="H60" s="29"/>
    </row>
  </sheetData>
  <mergeCells count="27">
    <mergeCell ref="A50:A56"/>
    <mergeCell ref="B56:E56"/>
    <mergeCell ref="A57:E57"/>
    <mergeCell ref="A35:A40"/>
    <mergeCell ref="B40:E40"/>
    <mergeCell ref="A41:A47"/>
    <mergeCell ref="B47:E47"/>
    <mergeCell ref="A48:A49"/>
    <mergeCell ref="B49:E49"/>
    <mergeCell ref="A20:A23"/>
    <mergeCell ref="B23:E23"/>
    <mergeCell ref="A24:A30"/>
    <mergeCell ref="B30:E30"/>
    <mergeCell ref="A31:A34"/>
    <mergeCell ref="B34:E34"/>
    <mergeCell ref="A11:A13"/>
    <mergeCell ref="B13:E13"/>
    <mergeCell ref="A14:A17"/>
    <mergeCell ref="B17:E17"/>
    <mergeCell ref="A18:A19"/>
    <mergeCell ref="B19:E19"/>
    <mergeCell ref="A1:F1"/>
    <mergeCell ref="A2:F2"/>
    <mergeCell ref="A4:A6"/>
    <mergeCell ref="B6:E6"/>
    <mergeCell ref="A7:A10"/>
    <mergeCell ref="B10:E10"/>
  </mergeCells>
  <pageMargins left="0.15" right="0.22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7"/>
  <sheetViews>
    <sheetView topLeftCell="A45" workbookViewId="0">
      <selection activeCell="C61" sqref="C61"/>
    </sheetView>
  </sheetViews>
  <sheetFormatPr defaultRowHeight="12.75" x14ac:dyDescent="0.25"/>
  <cols>
    <col min="1" max="1" width="17.5703125" style="1" customWidth="1"/>
    <col min="2" max="2" width="21.28515625" style="1" customWidth="1"/>
    <col min="3" max="3" width="10.85546875" style="1" customWidth="1"/>
    <col min="4" max="4" width="13.28515625" style="1" customWidth="1"/>
    <col min="5" max="5" width="15.42578125" style="1" customWidth="1"/>
    <col min="6" max="6" width="19.28515625" style="1" customWidth="1"/>
    <col min="7" max="16384" width="9.140625" style="1"/>
  </cols>
  <sheetData>
    <row r="1" spans="1:6" ht="27.75" customHeight="1" x14ac:dyDescent="0.25">
      <c r="A1" s="50" t="s">
        <v>25</v>
      </c>
      <c r="B1" s="50"/>
      <c r="C1" s="50"/>
      <c r="D1" s="50"/>
      <c r="E1" s="50"/>
      <c r="F1" s="50"/>
    </row>
    <row r="2" spans="1:6" ht="30.6" customHeight="1" x14ac:dyDescent="0.25">
      <c r="A2" s="51" t="s">
        <v>78</v>
      </c>
      <c r="B2" s="51"/>
      <c r="C2" s="51"/>
      <c r="D2" s="51"/>
      <c r="E2" s="51"/>
      <c r="F2" s="51"/>
    </row>
    <row r="3" spans="1:6" ht="24" customHeight="1" x14ac:dyDescent="0.25">
      <c r="A3" s="11" t="s">
        <v>24</v>
      </c>
      <c r="B3" s="38" t="s">
        <v>23</v>
      </c>
      <c r="C3" s="38" t="s">
        <v>22</v>
      </c>
      <c r="D3" s="38" t="s">
        <v>21</v>
      </c>
      <c r="E3" s="38" t="s">
        <v>20</v>
      </c>
      <c r="F3" s="38" t="s">
        <v>19</v>
      </c>
    </row>
    <row r="4" spans="1:6" ht="15.75" customHeight="1" x14ac:dyDescent="0.25">
      <c r="A4" s="78">
        <v>43678</v>
      </c>
      <c r="B4" s="17" t="s">
        <v>2</v>
      </c>
      <c r="C4" s="21" t="s">
        <v>0</v>
      </c>
      <c r="D4" s="32">
        <v>4</v>
      </c>
      <c r="E4" s="20">
        <v>70000</v>
      </c>
      <c r="F4" s="20">
        <f>D4*E4</f>
        <v>280000</v>
      </c>
    </row>
    <row r="5" spans="1:6" ht="15.75" customHeight="1" x14ac:dyDescent="0.25">
      <c r="A5" s="79"/>
      <c r="B5" s="17" t="s">
        <v>46</v>
      </c>
      <c r="C5" s="21" t="s">
        <v>26</v>
      </c>
      <c r="D5" s="32">
        <v>50</v>
      </c>
      <c r="E5" s="20">
        <v>800</v>
      </c>
      <c r="F5" s="20">
        <f t="shared" ref="F5:F7" si="0">D5*E5</f>
        <v>40000</v>
      </c>
    </row>
    <row r="6" spans="1:6" ht="15.75" customHeight="1" x14ac:dyDescent="0.25">
      <c r="A6" s="79"/>
      <c r="B6" s="17" t="s">
        <v>45</v>
      </c>
      <c r="C6" s="21" t="s">
        <v>32</v>
      </c>
      <c r="D6" s="32">
        <v>5</v>
      </c>
      <c r="E6" s="20">
        <v>7000</v>
      </c>
      <c r="F6" s="20">
        <f t="shared" si="0"/>
        <v>35000</v>
      </c>
    </row>
    <row r="7" spans="1:6" ht="15.75" customHeight="1" x14ac:dyDescent="0.25">
      <c r="A7" s="79"/>
      <c r="B7" s="17" t="s">
        <v>3</v>
      </c>
      <c r="C7" s="21" t="s">
        <v>0</v>
      </c>
      <c r="D7" s="32">
        <v>8</v>
      </c>
      <c r="E7" s="20">
        <v>5000</v>
      </c>
      <c r="F7" s="20">
        <f t="shared" si="0"/>
        <v>40000</v>
      </c>
    </row>
    <row r="8" spans="1:6" ht="15.75" customHeight="1" x14ac:dyDescent="0.25">
      <c r="A8" s="54"/>
      <c r="B8" s="72" t="s">
        <v>15</v>
      </c>
      <c r="C8" s="73"/>
      <c r="D8" s="73"/>
      <c r="E8" s="77"/>
      <c r="F8" s="39">
        <f>SUM(F4:F7)</f>
        <v>395000</v>
      </c>
    </row>
    <row r="9" spans="1:6" ht="15.75" customHeight="1" x14ac:dyDescent="0.25">
      <c r="A9" s="52">
        <v>43680</v>
      </c>
      <c r="B9" s="4" t="s">
        <v>6</v>
      </c>
      <c r="C9" s="10" t="s">
        <v>0</v>
      </c>
      <c r="D9" s="7">
        <v>3</v>
      </c>
      <c r="E9" s="3">
        <v>32000</v>
      </c>
      <c r="F9" s="3">
        <f>D9*E9</f>
        <v>96000</v>
      </c>
    </row>
    <row r="10" spans="1:6" ht="15.75" customHeight="1" x14ac:dyDescent="0.25">
      <c r="A10" s="53"/>
      <c r="B10" s="4" t="s">
        <v>27</v>
      </c>
      <c r="C10" s="10" t="s">
        <v>0</v>
      </c>
      <c r="D10" s="7">
        <v>5</v>
      </c>
      <c r="E10" s="3">
        <v>7000</v>
      </c>
      <c r="F10" s="3">
        <f>D10*E10</f>
        <v>35000</v>
      </c>
    </row>
    <row r="11" spans="1:6" ht="15.75" customHeight="1" x14ac:dyDescent="0.25">
      <c r="A11" s="53"/>
      <c r="B11" s="4" t="s">
        <v>45</v>
      </c>
      <c r="C11" s="10" t="s">
        <v>0</v>
      </c>
      <c r="D11" s="7">
        <v>4</v>
      </c>
      <c r="E11" s="3">
        <v>8000</v>
      </c>
      <c r="F11" s="3">
        <f>D11*E11</f>
        <v>32000</v>
      </c>
    </row>
    <row r="12" spans="1:6" ht="15.75" customHeight="1" x14ac:dyDescent="0.25">
      <c r="A12" s="53"/>
      <c r="B12" s="9" t="s">
        <v>13</v>
      </c>
      <c r="C12" s="27" t="s">
        <v>0</v>
      </c>
      <c r="D12" s="28">
        <v>1</v>
      </c>
      <c r="E12" s="8">
        <v>40000</v>
      </c>
      <c r="F12" s="3">
        <f>D12*E12</f>
        <v>40000</v>
      </c>
    </row>
    <row r="13" spans="1:6" ht="15.75" customHeight="1" x14ac:dyDescent="0.25">
      <c r="A13" s="54"/>
      <c r="B13" s="55" t="s">
        <v>15</v>
      </c>
      <c r="C13" s="56"/>
      <c r="D13" s="56"/>
      <c r="E13" s="57"/>
      <c r="F13" s="2">
        <f>SUM(F9:F12)</f>
        <v>203000</v>
      </c>
    </row>
    <row r="14" spans="1:6" ht="15.75" customHeight="1" x14ac:dyDescent="0.25">
      <c r="A14" s="52">
        <v>43683</v>
      </c>
      <c r="B14" s="4" t="s">
        <v>34</v>
      </c>
      <c r="C14" s="10" t="s">
        <v>0</v>
      </c>
      <c r="D14" s="7">
        <v>10</v>
      </c>
      <c r="E14" s="3">
        <v>45000</v>
      </c>
      <c r="F14" s="3">
        <f t="shared" ref="F14" si="1">D14*E14</f>
        <v>450000</v>
      </c>
    </row>
    <row r="15" spans="1:6" ht="15.75" customHeight="1" x14ac:dyDescent="0.25">
      <c r="A15" s="53"/>
      <c r="B15" s="4" t="s">
        <v>67</v>
      </c>
      <c r="C15" s="10" t="s">
        <v>35</v>
      </c>
      <c r="D15" s="7">
        <v>2</v>
      </c>
      <c r="E15" s="3">
        <v>10000</v>
      </c>
      <c r="F15" s="3">
        <f>D15*E15</f>
        <v>20000</v>
      </c>
    </row>
    <row r="16" spans="1:6" ht="15.75" customHeight="1" x14ac:dyDescent="0.25">
      <c r="A16" s="53"/>
      <c r="B16" s="63" t="s">
        <v>15</v>
      </c>
      <c r="C16" s="64"/>
      <c r="D16" s="64"/>
      <c r="E16" s="65"/>
      <c r="F16" s="24">
        <f>SUM(F14:F15)</f>
        <v>470000</v>
      </c>
    </row>
    <row r="17" spans="1:6" ht="15.75" customHeight="1" x14ac:dyDescent="0.25">
      <c r="A17" s="66">
        <v>43685</v>
      </c>
      <c r="B17" s="17" t="s">
        <v>79</v>
      </c>
      <c r="C17" s="21" t="s">
        <v>0</v>
      </c>
      <c r="D17" s="32">
        <v>4</v>
      </c>
      <c r="E17" s="20">
        <v>70000</v>
      </c>
      <c r="F17" s="20">
        <f>D17*E17</f>
        <v>280000</v>
      </c>
    </row>
    <row r="18" spans="1:6" ht="15.75" customHeight="1" x14ac:dyDescent="0.25">
      <c r="A18" s="66"/>
      <c r="B18" s="17" t="s">
        <v>1</v>
      </c>
      <c r="C18" s="21" t="s">
        <v>0</v>
      </c>
      <c r="D18" s="32">
        <v>1</v>
      </c>
      <c r="E18" s="20">
        <v>18000</v>
      </c>
      <c r="F18" s="20">
        <f>D18*E18</f>
        <v>18000</v>
      </c>
    </row>
    <row r="19" spans="1:6" ht="15.75" customHeight="1" x14ac:dyDescent="0.25">
      <c r="A19" s="66"/>
      <c r="B19" s="17" t="s">
        <v>3</v>
      </c>
      <c r="C19" s="21" t="s">
        <v>0</v>
      </c>
      <c r="D19" s="32">
        <v>8</v>
      </c>
      <c r="E19" s="20">
        <v>5000</v>
      </c>
      <c r="F19" s="20">
        <f>D19*E19</f>
        <v>40000</v>
      </c>
    </row>
    <row r="20" spans="1:6" ht="15.75" customHeight="1" x14ac:dyDescent="0.25">
      <c r="A20" s="66"/>
      <c r="B20" s="67" t="s">
        <v>15</v>
      </c>
      <c r="C20" s="67"/>
      <c r="D20" s="67"/>
      <c r="E20" s="67"/>
      <c r="F20" s="26">
        <f>SUM(F17:F19)</f>
        <v>338000</v>
      </c>
    </row>
    <row r="21" spans="1:6" ht="15.75" customHeight="1" x14ac:dyDescent="0.25">
      <c r="A21" s="66">
        <v>43687</v>
      </c>
      <c r="B21" s="17" t="s">
        <v>28</v>
      </c>
      <c r="C21" s="18" t="s">
        <v>16</v>
      </c>
      <c r="D21" s="22">
        <v>3</v>
      </c>
      <c r="E21" s="20">
        <v>70000</v>
      </c>
      <c r="F21" s="20">
        <f>D21*E21</f>
        <v>210000</v>
      </c>
    </row>
    <row r="22" spans="1:6" ht="15.75" customHeight="1" x14ac:dyDescent="0.25">
      <c r="A22" s="66"/>
      <c r="B22" s="67" t="s">
        <v>15</v>
      </c>
      <c r="C22" s="67"/>
      <c r="D22" s="67"/>
      <c r="E22" s="67"/>
      <c r="F22" s="26">
        <f>SUM(F21:F21)</f>
        <v>210000</v>
      </c>
    </row>
    <row r="23" spans="1:6" ht="15.75" customHeight="1" x14ac:dyDescent="0.25">
      <c r="A23" s="66">
        <v>43690</v>
      </c>
      <c r="B23" s="17" t="s">
        <v>18</v>
      </c>
      <c r="C23" s="18" t="s">
        <v>16</v>
      </c>
      <c r="D23" s="19">
        <v>4</v>
      </c>
      <c r="E23" s="20">
        <v>70000</v>
      </c>
      <c r="F23" s="20">
        <f>D23*E23</f>
        <v>280000</v>
      </c>
    </row>
    <row r="24" spans="1:6" ht="15.75" customHeight="1" x14ac:dyDescent="0.25">
      <c r="A24" s="66"/>
      <c r="B24" s="17" t="s">
        <v>45</v>
      </c>
      <c r="C24" s="21" t="s">
        <v>0</v>
      </c>
      <c r="D24" s="19">
        <v>4</v>
      </c>
      <c r="E24" s="20">
        <v>8000</v>
      </c>
      <c r="F24" s="20">
        <f t="shared" ref="F24" si="2">D24*E24</f>
        <v>32000</v>
      </c>
    </row>
    <row r="25" spans="1:6" ht="15.75" customHeight="1" x14ac:dyDescent="0.25">
      <c r="A25" s="66"/>
      <c r="B25" s="17" t="s">
        <v>3</v>
      </c>
      <c r="C25" s="21" t="s">
        <v>0</v>
      </c>
      <c r="D25" s="22">
        <v>8</v>
      </c>
      <c r="E25" s="20">
        <v>5000</v>
      </c>
      <c r="F25" s="20">
        <f>D25*E25</f>
        <v>40000</v>
      </c>
    </row>
    <row r="26" spans="1:6" ht="15.75" customHeight="1" x14ac:dyDescent="0.25">
      <c r="A26" s="66"/>
      <c r="B26" s="17" t="s">
        <v>4</v>
      </c>
      <c r="C26" s="21" t="s">
        <v>57</v>
      </c>
      <c r="D26" s="22">
        <v>1</v>
      </c>
      <c r="E26" s="20">
        <v>370000</v>
      </c>
      <c r="F26" s="20">
        <f>D26*E26</f>
        <v>370000</v>
      </c>
    </row>
    <row r="27" spans="1:6" ht="15.75" customHeight="1" x14ac:dyDescent="0.25">
      <c r="A27" s="66"/>
      <c r="B27" s="67" t="s">
        <v>15</v>
      </c>
      <c r="C27" s="67"/>
      <c r="D27" s="67"/>
      <c r="E27" s="67"/>
      <c r="F27" s="26">
        <f>SUM(F23:F26)</f>
        <v>722000</v>
      </c>
    </row>
    <row r="28" spans="1:6" ht="15.75" customHeight="1" x14ac:dyDescent="0.25">
      <c r="A28" s="69">
        <v>43692</v>
      </c>
      <c r="B28" s="33" t="s">
        <v>3</v>
      </c>
      <c r="C28" s="40" t="s">
        <v>0</v>
      </c>
      <c r="D28" s="35">
        <v>8</v>
      </c>
      <c r="E28" s="37">
        <v>5000</v>
      </c>
      <c r="F28" s="41">
        <f>D28*E28</f>
        <v>40000</v>
      </c>
    </row>
    <row r="29" spans="1:6" ht="15.75" customHeight="1" x14ac:dyDescent="0.25">
      <c r="A29" s="69"/>
      <c r="B29" s="17" t="s">
        <v>80</v>
      </c>
      <c r="C29" s="21" t="s">
        <v>81</v>
      </c>
      <c r="D29" s="19">
        <v>5</v>
      </c>
      <c r="E29" s="8">
        <v>10000</v>
      </c>
      <c r="F29" s="3">
        <f>D29*E29</f>
        <v>50000</v>
      </c>
    </row>
    <row r="30" spans="1:6" ht="15.75" customHeight="1" x14ac:dyDescent="0.25">
      <c r="A30" s="70"/>
      <c r="B30" s="72" t="s">
        <v>15</v>
      </c>
      <c r="C30" s="73"/>
      <c r="D30" s="73"/>
      <c r="E30" s="57"/>
      <c r="F30" s="2">
        <f>SUM(F28:F29)</f>
        <v>90000</v>
      </c>
    </row>
    <row r="31" spans="1:6" ht="15.75" customHeight="1" x14ac:dyDescent="0.25">
      <c r="A31" s="61">
        <v>43694</v>
      </c>
      <c r="B31" s="4" t="s">
        <v>42</v>
      </c>
      <c r="C31" s="10" t="s">
        <v>0</v>
      </c>
      <c r="D31" s="7">
        <v>4</v>
      </c>
      <c r="E31" s="3">
        <v>100000</v>
      </c>
      <c r="F31" s="3">
        <f>D31*E31</f>
        <v>400000</v>
      </c>
    </row>
    <row r="32" spans="1:6" ht="15.75" customHeight="1" x14ac:dyDescent="0.25">
      <c r="A32" s="62"/>
      <c r="B32" s="6" t="s">
        <v>17</v>
      </c>
      <c r="C32" s="5" t="s">
        <v>16</v>
      </c>
      <c r="D32" s="7">
        <v>8</v>
      </c>
      <c r="E32" s="3">
        <v>5000</v>
      </c>
      <c r="F32" s="3">
        <f>D32*E32</f>
        <v>40000</v>
      </c>
    </row>
    <row r="33" spans="1:6" ht="15.75" customHeight="1" x14ac:dyDescent="0.25">
      <c r="A33" s="70"/>
      <c r="B33" s="55" t="s">
        <v>15</v>
      </c>
      <c r="C33" s="56"/>
      <c r="D33" s="56"/>
      <c r="E33" s="57"/>
      <c r="F33" s="2">
        <f>SUM(F31:F32)</f>
        <v>440000</v>
      </c>
    </row>
    <row r="34" spans="1:6" ht="15.75" customHeight="1" x14ac:dyDescent="0.25">
      <c r="A34" s="61">
        <v>43697</v>
      </c>
      <c r="B34" s="4" t="s">
        <v>28</v>
      </c>
      <c r="C34" s="12" t="s">
        <v>0</v>
      </c>
      <c r="D34" s="14">
        <v>6</v>
      </c>
      <c r="E34" s="15">
        <v>70000</v>
      </c>
      <c r="F34" s="3">
        <f>D34*E34</f>
        <v>420000</v>
      </c>
    </row>
    <row r="35" spans="1:6" ht="15.75" customHeight="1" x14ac:dyDescent="0.25">
      <c r="A35" s="62"/>
      <c r="B35" s="4" t="s">
        <v>1</v>
      </c>
      <c r="C35" s="12" t="s">
        <v>0</v>
      </c>
      <c r="D35" s="14">
        <v>1</v>
      </c>
      <c r="E35" s="15">
        <v>17000</v>
      </c>
      <c r="F35" s="3">
        <f t="shared" ref="F35" si="3">D35*E35</f>
        <v>17000</v>
      </c>
    </row>
    <row r="36" spans="1:6" ht="15.75" customHeight="1" x14ac:dyDescent="0.25">
      <c r="A36" s="62"/>
      <c r="B36" s="4" t="s">
        <v>3</v>
      </c>
      <c r="C36" s="12" t="s">
        <v>0</v>
      </c>
      <c r="D36" s="14">
        <v>8</v>
      </c>
      <c r="E36" s="15">
        <v>5000</v>
      </c>
      <c r="F36" s="3">
        <f>D36*E36</f>
        <v>40000</v>
      </c>
    </row>
    <row r="37" spans="1:6" ht="15.75" customHeight="1" x14ac:dyDescent="0.25">
      <c r="A37" s="62"/>
      <c r="B37" s="63" t="s">
        <v>15</v>
      </c>
      <c r="C37" s="64"/>
      <c r="D37" s="64"/>
      <c r="E37" s="65"/>
      <c r="F37" s="24">
        <f>SUM(F34:F36)</f>
        <v>477000</v>
      </c>
    </row>
    <row r="38" spans="1:6" ht="15.75" customHeight="1" x14ac:dyDescent="0.25">
      <c r="A38" s="66">
        <v>43699</v>
      </c>
      <c r="B38" s="17" t="s">
        <v>2</v>
      </c>
      <c r="C38" s="18" t="s">
        <v>16</v>
      </c>
      <c r="D38" s="19">
        <v>4</v>
      </c>
      <c r="E38" s="20">
        <v>70000</v>
      </c>
      <c r="F38" s="20">
        <f>D38*E38</f>
        <v>280000</v>
      </c>
    </row>
    <row r="39" spans="1:6" ht="15.75" customHeight="1" x14ac:dyDescent="0.25">
      <c r="A39" s="66"/>
      <c r="B39" s="17" t="s">
        <v>46</v>
      </c>
      <c r="C39" s="21" t="s">
        <v>26</v>
      </c>
      <c r="D39" s="19">
        <v>80</v>
      </c>
      <c r="E39" s="20">
        <v>800</v>
      </c>
      <c r="F39" s="20">
        <f>D39*E39</f>
        <v>64000</v>
      </c>
    </row>
    <row r="40" spans="1:6" ht="15.75" customHeight="1" x14ac:dyDescent="0.25">
      <c r="A40" s="66"/>
      <c r="B40" s="17" t="s">
        <v>82</v>
      </c>
      <c r="C40" s="21"/>
      <c r="D40" s="19"/>
      <c r="E40" s="20"/>
      <c r="F40" s="20">
        <v>203000</v>
      </c>
    </row>
    <row r="41" spans="1:6" ht="15.75" customHeight="1" x14ac:dyDescent="0.25">
      <c r="A41" s="66"/>
      <c r="B41" s="67" t="s">
        <v>15</v>
      </c>
      <c r="C41" s="67"/>
      <c r="D41" s="67"/>
      <c r="E41" s="67"/>
      <c r="F41" s="26">
        <f>SUM(F38:F40)</f>
        <v>547000</v>
      </c>
    </row>
    <row r="42" spans="1:6" ht="15.75" customHeight="1" x14ac:dyDescent="0.25">
      <c r="A42" s="66">
        <v>43701</v>
      </c>
      <c r="B42" s="17" t="s">
        <v>28</v>
      </c>
      <c r="C42" s="21" t="s">
        <v>0</v>
      </c>
      <c r="D42" s="19">
        <v>5</v>
      </c>
      <c r="E42" s="20">
        <v>70000</v>
      </c>
      <c r="F42" s="20">
        <f>D42*E42</f>
        <v>350000</v>
      </c>
    </row>
    <row r="43" spans="1:6" ht="15.75" customHeight="1" x14ac:dyDescent="0.25">
      <c r="A43" s="66"/>
      <c r="B43" s="17" t="s">
        <v>39</v>
      </c>
      <c r="C43" s="21" t="s">
        <v>0</v>
      </c>
      <c r="D43" s="19">
        <v>12</v>
      </c>
      <c r="E43" s="20">
        <v>10000</v>
      </c>
      <c r="F43" s="20">
        <f t="shared" ref="F43:F45" si="4">D43*E43</f>
        <v>120000</v>
      </c>
    </row>
    <row r="44" spans="1:6" ht="15.75" customHeight="1" x14ac:dyDescent="0.25">
      <c r="A44" s="66"/>
      <c r="B44" s="17" t="s">
        <v>6</v>
      </c>
      <c r="C44" s="21" t="s">
        <v>0</v>
      </c>
      <c r="D44" s="19">
        <v>3</v>
      </c>
      <c r="E44" s="20">
        <v>32000</v>
      </c>
      <c r="F44" s="20">
        <f t="shared" si="4"/>
        <v>96000</v>
      </c>
    </row>
    <row r="45" spans="1:6" ht="15.75" customHeight="1" x14ac:dyDescent="0.25">
      <c r="A45" s="66"/>
      <c r="B45" s="17" t="s">
        <v>3</v>
      </c>
      <c r="C45" s="21" t="s">
        <v>0</v>
      </c>
      <c r="D45" s="19">
        <v>8</v>
      </c>
      <c r="E45" s="20">
        <v>5000</v>
      </c>
      <c r="F45" s="20">
        <f t="shared" si="4"/>
        <v>40000</v>
      </c>
    </row>
    <row r="46" spans="1:6" ht="15.75" customHeight="1" x14ac:dyDescent="0.25">
      <c r="A46" s="66"/>
      <c r="B46" s="17" t="s">
        <v>83</v>
      </c>
      <c r="C46" s="21"/>
      <c r="D46" s="19"/>
      <c r="E46" s="20"/>
      <c r="F46" s="20">
        <v>241000</v>
      </c>
    </row>
    <row r="47" spans="1:6" ht="15.75" customHeight="1" x14ac:dyDescent="0.25">
      <c r="A47" s="66"/>
      <c r="B47" s="67" t="s">
        <v>15</v>
      </c>
      <c r="C47" s="67"/>
      <c r="D47" s="67"/>
      <c r="E47" s="67"/>
      <c r="F47" s="26">
        <f>SUM(F42:F46)</f>
        <v>847000</v>
      </c>
    </row>
    <row r="48" spans="1:6" ht="15.75" customHeight="1" x14ac:dyDescent="0.25">
      <c r="A48" s="66">
        <v>43704</v>
      </c>
      <c r="B48" s="17" t="s">
        <v>18</v>
      </c>
      <c r="C48" s="21" t="s">
        <v>0</v>
      </c>
      <c r="D48" s="19">
        <v>5</v>
      </c>
      <c r="E48" s="20">
        <v>70000</v>
      </c>
      <c r="F48" s="20">
        <f>D48*E48</f>
        <v>350000</v>
      </c>
    </row>
    <row r="49" spans="1:8" ht="15.75" customHeight="1" x14ac:dyDescent="0.25">
      <c r="A49" s="66"/>
      <c r="B49" s="17" t="s">
        <v>1</v>
      </c>
      <c r="C49" s="21" t="s">
        <v>0</v>
      </c>
      <c r="D49" s="19">
        <v>1</v>
      </c>
      <c r="E49" s="20">
        <v>10000</v>
      </c>
      <c r="F49" s="20">
        <v>10000</v>
      </c>
    </row>
    <row r="50" spans="1:8" ht="15.75" customHeight="1" x14ac:dyDescent="0.25">
      <c r="A50" s="66"/>
      <c r="B50" s="17" t="s">
        <v>3</v>
      </c>
      <c r="C50" s="21" t="s">
        <v>0</v>
      </c>
      <c r="D50" s="19">
        <v>8</v>
      </c>
      <c r="E50" s="20">
        <v>5000</v>
      </c>
      <c r="F50" s="20">
        <f>D50*E50</f>
        <v>40000</v>
      </c>
    </row>
    <row r="51" spans="1:8" ht="15.75" customHeight="1" x14ac:dyDescent="0.25">
      <c r="A51" s="66"/>
      <c r="B51" s="17" t="s">
        <v>84</v>
      </c>
      <c r="C51" s="21"/>
      <c r="D51" s="19"/>
      <c r="E51" s="20"/>
      <c r="F51" s="20">
        <v>379000</v>
      </c>
    </row>
    <row r="52" spans="1:8" ht="15.75" customHeight="1" x14ac:dyDescent="0.25">
      <c r="A52" s="66"/>
      <c r="B52" s="17" t="s">
        <v>85</v>
      </c>
      <c r="C52" s="21"/>
      <c r="D52" s="19"/>
      <c r="E52" s="20"/>
      <c r="F52" s="20">
        <v>356000</v>
      </c>
    </row>
    <row r="53" spans="1:8" ht="15.75" customHeight="1" x14ac:dyDescent="0.25">
      <c r="A53" s="66"/>
      <c r="B53" s="67" t="s">
        <v>15</v>
      </c>
      <c r="C53" s="67"/>
      <c r="D53" s="67"/>
      <c r="E53" s="67"/>
      <c r="F53" s="26">
        <f>SUM(F48:F52)</f>
        <v>1135000</v>
      </c>
    </row>
    <row r="54" spans="1:8" ht="15.75" customHeight="1" x14ac:dyDescent="0.25">
      <c r="A54" s="66">
        <v>43706</v>
      </c>
      <c r="B54" s="17" t="s">
        <v>29</v>
      </c>
      <c r="C54" s="21" t="s">
        <v>0</v>
      </c>
      <c r="D54" s="32">
        <v>13.5</v>
      </c>
      <c r="E54" s="20">
        <v>45000</v>
      </c>
      <c r="F54" s="20">
        <v>604000</v>
      </c>
    </row>
    <row r="55" spans="1:8" ht="15.75" customHeight="1" x14ac:dyDescent="0.25">
      <c r="A55" s="66"/>
      <c r="B55" s="17" t="s">
        <v>3</v>
      </c>
      <c r="C55" s="21" t="s">
        <v>0</v>
      </c>
      <c r="D55" s="19">
        <v>8</v>
      </c>
      <c r="E55" s="20">
        <v>5000</v>
      </c>
      <c r="F55" s="20">
        <f>D55*E55</f>
        <v>40000</v>
      </c>
    </row>
    <row r="56" spans="1:8" ht="15.75" customHeight="1" x14ac:dyDescent="0.25">
      <c r="A56" s="66"/>
      <c r="B56" s="67" t="s">
        <v>15</v>
      </c>
      <c r="C56" s="67"/>
      <c r="D56" s="67"/>
      <c r="E56" s="67"/>
      <c r="F56" s="26">
        <f>SUM(F54:F55)</f>
        <v>644000</v>
      </c>
    </row>
    <row r="57" spans="1:8" ht="15.75" customHeight="1" x14ac:dyDescent="0.25">
      <c r="A57" s="66">
        <v>43708</v>
      </c>
      <c r="B57" s="17" t="s">
        <v>2</v>
      </c>
      <c r="C57" s="21" t="s">
        <v>0</v>
      </c>
      <c r="D57" s="19">
        <v>5</v>
      </c>
      <c r="E57" s="20">
        <v>70000</v>
      </c>
      <c r="F57" s="20">
        <f>D57*E57</f>
        <v>350000</v>
      </c>
    </row>
    <row r="58" spans="1:8" ht="15.75" customHeight="1" x14ac:dyDescent="0.25">
      <c r="A58" s="66"/>
      <c r="B58" s="17" t="s">
        <v>86</v>
      </c>
      <c r="C58" s="21"/>
      <c r="D58" s="19"/>
      <c r="E58" s="20"/>
      <c r="F58" s="20">
        <v>60000</v>
      </c>
    </row>
    <row r="59" spans="1:8" ht="15.75" customHeight="1" x14ac:dyDescent="0.25">
      <c r="A59" s="66"/>
      <c r="B59" s="17" t="s">
        <v>3</v>
      </c>
      <c r="C59" s="21" t="s">
        <v>0</v>
      </c>
      <c r="D59" s="19">
        <v>10</v>
      </c>
      <c r="E59" s="20">
        <v>5000</v>
      </c>
      <c r="F59" s="20">
        <f>D59*E59</f>
        <v>50000</v>
      </c>
    </row>
    <row r="60" spans="1:8" ht="15.75" customHeight="1" x14ac:dyDescent="0.25">
      <c r="A60" s="66"/>
      <c r="B60" s="17" t="s">
        <v>27</v>
      </c>
      <c r="C60" s="21" t="s">
        <v>0</v>
      </c>
      <c r="D60" s="19">
        <v>5</v>
      </c>
      <c r="E60" s="20">
        <v>9000</v>
      </c>
      <c r="F60" s="20">
        <f>D60*E60</f>
        <v>45000</v>
      </c>
    </row>
    <row r="61" spans="1:8" ht="15.75" customHeight="1" x14ac:dyDescent="0.25">
      <c r="A61" s="66"/>
      <c r="B61" s="17" t="s">
        <v>76</v>
      </c>
      <c r="C61" s="21"/>
      <c r="D61" s="19"/>
      <c r="E61" s="20"/>
      <c r="F61" s="20">
        <v>1700000</v>
      </c>
    </row>
    <row r="62" spans="1:8" ht="15.75" customHeight="1" x14ac:dyDescent="0.25">
      <c r="A62" s="66"/>
      <c r="B62" s="67" t="s">
        <v>15</v>
      </c>
      <c r="C62" s="67"/>
      <c r="D62" s="67"/>
      <c r="E62" s="67"/>
      <c r="F62" s="26">
        <f>SUM(F57:F61)</f>
        <v>2205000</v>
      </c>
    </row>
    <row r="63" spans="1:8" ht="22.5" customHeight="1" x14ac:dyDescent="0.25">
      <c r="A63" s="68" t="s">
        <v>14</v>
      </c>
      <c r="B63" s="68"/>
      <c r="C63" s="68"/>
      <c r="D63" s="68"/>
      <c r="E63" s="68"/>
      <c r="F63" s="31">
        <f>F8+F13+F16+F20+F22+F27+F30+F33+F37+F41+F47+F53+F56+F62</f>
        <v>8723000</v>
      </c>
      <c r="H63" s="29"/>
    </row>
    <row r="64" spans="1:8" x14ac:dyDescent="0.25">
      <c r="H64" s="29"/>
    </row>
    <row r="66" spans="6:8" x14ac:dyDescent="0.25">
      <c r="H66" s="29"/>
    </row>
    <row r="67" spans="6:8" x14ac:dyDescent="0.25">
      <c r="F67" s="29"/>
    </row>
  </sheetData>
  <mergeCells count="31">
    <mergeCell ref="A48:A53"/>
    <mergeCell ref="B53:E53"/>
    <mergeCell ref="A63:E63"/>
    <mergeCell ref="A54:A56"/>
    <mergeCell ref="B56:E56"/>
    <mergeCell ref="A57:A62"/>
    <mergeCell ref="B62:E62"/>
    <mergeCell ref="A34:A37"/>
    <mergeCell ref="B37:E37"/>
    <mergeCell ref="A38:A41"/>
    <mergeCell ref="B41:E41"/>
    <mergeCell ref="A42:A47"/>
    <mergeCell ref="B47:E47"/>
    <mergeCell ref="A23:A27"/>
    <mergeCell ref="B27:E27"/>
    <mergeCell ref="A28:A30"/>
    <mergeCell ref="B30:E30"/>
    <mergeCell ref="A31:A33"/>
    <mergeCell ref="B33:E33"/>
    <mergeCell ref="A14:A16"/>
    <mergeCell ref="B16:E16"/>
    <mergeCell ref="A17:A20"/>
    <mergeCell ref="B20:E20"/>
    <mergeCell ref="A21:A22"/>
    <mergeCell ref="B22:E22"/>
    <mergeCell ref="A1:F1"/>
    <mergeCell ref="A2:F2"/>
    <mergeCell ref="A4:A8"/>
    <mergeCell ref="B8:E8"/>
    <mergeCell ref="A9:A13"/>
    <mergeCell ref="B13:E13"/>
  </mergeCells>
  <pageMargins left="0.15" right="0.22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topLeftCell="A10" workbookViewId="0">
      <selection activeCell="B60" sqref="B60"/>
    </sheetView>
  </sheetViews>
  <sheetFormatPr defaultRowHeight="12.75" x14ac:dyDescent="0.25"/>
  <cols>
    <col min="1" max="1" width="17.5703125" style="1" customWidth="1"/>
    <col min="2" max="2" width="21.28515625" style="1" customWidth="1"/>
    <col min="3" max="3" width="10.85546875" style="1" customWidth="1"/>
    <col min="4" max="4" width="13.28515625" style="1" customWidth="1"/>
    <col min="5" max="5" width="15.42578125" style="1" customWidth="1"/>
    <col min="6" max="6" width="19.28515625" style="1" customWidth="1"/>
    <col min="7" max="16384" width="9.140625" style="1"/>
  </cols>
  <sheetData>
    <row r="1" spans="1:6" ht="27.75" customHeight="1" x14ac:dyDescent="0.25">
      <c r="A1" s="50" t="s">
        <v>25</v>
      </c>
      <c r="B1" s="50"/>
      <c r="C1" s="50"/>
      <c r="D1" s="50"/>
      <c r="E1" s="50"/>
      <c r="F1" s="50"/>
    </row>
    <row r="2" spans="1:6" ht="30.6" customHeight="1" x14ac:dyDescent="0.25">
      <c r="A2" s="51" t="s">
        <v>87</v>
      </c>
      <c r="B2" s="51"/>
      <c r="C2" s="51"/>
      <c r="D2" s="51"/>
      <c r="E2" s="51"/>
      <c r="F2" s="51"/>
    </row>
    <row r="3" spans="1:6" ht="24" customHeight="1" x14ac:dyDescent="0.25">
      <c r="A3" s="11" t="s">
        <v>24</v>
      </c>
      <c r="B3" s="38" t="s">
        <v>23</v>
      </c>
      <c r="C3" s="38" t="s">
        <v>22</v>
      </c>
      <c r="D3" s="38" t="s">
        <v>21</v>
      </c>
      <c r="E3" s="38" t="s">
        <v>20</v>
      </c>
      <c r="F3" s="38" t="s">
        <v>19</v>
      </c>
    </row>
    <row r="4" spans="1:6" ht="15.75" customHeight="1" x14ac:dyDescent="0.25">
      <c r="A4" s="78">
        <v>43711</v>
      </c>
      <c r="B4" s="17" t="s">
        <v>88</v>
      </c>
      <c r="C4" s="21" t="s">
        <v>0</v>
      </c>
      <c r="D4" s="32">
        <v>20</v>
      </c>
      <c r="E4" s="20">
        <v>7000</v>
      </c>
      <c r="F4" s="20">
        <f>D4*E4</f>
        <v>140000</v>
      </c>
    </row>
    <row r="5" spans="1:6" ht="15.75" customHeight="1" x14ac:dyDescent="0.25">
      <c r="A5" s="79"/>
      <c r="B5" s="17" t="s">
        <v>45</v>
      </c>
      <c r="C5" s="21" t="s">
        <v>0</v>
      </c>
      <c r="D5" s="32">
        <v>5</v>
      </c>
      <c r="E5" s="20">
        <v>8000</v>
      </c>
      <c r="F5" s="20">
        <f t="shared" ref="F5:F7" si="0">D5*E5</f>
        <v>40000</v>
      </c>
    </row>
    <row r="6" spans="1:6" ht="15.75" customHeight="1" x14ac:dyDescent="0.25">
      <c r="A6" s="79"/>
      <c r="B6" s="17" t="s">
        <v>3</v>
      </c>
      <c r="C6" s="21" t="s">
        <v>0</v>
      </c>
      <c r="D6" s="32">
        <v>10</v>
      </c>
      <c r="E6" s="20">
        <v>5000</v>
      </c>
      <c r="F6" s="20">
        <f t="shared" si="0"/>
        <v>50000</v>
      </c>
    </row>
    <row r="7" spans="1:6" ht="15.75" customHeight="1" x14ac:dyDescent="0.25">
      <c r="A7" s="79"/>
      <c r="B7" s="17" t="s">
        <v>1</v>
      </c>
      <c r="C7" s="21" t="s">
        <v>0</v>
      </c>
      <c r="D7" s="32">
        <v>1</v>
      </c>
      <c r="E7" s="20">
        <v>10000</v>
      </c>
      <c r="F7" s="20">
        <f t="shared" si="0"/>
        <v>10000</v>
      </c>
    </row>
    <row r="8" spans="1:6" ht="15.75" customHeight="1" x14ac:dyDescent="0.25">
      <c r="A8" s="54"/>
      <c r="B8" s="72" t="s">
        <v>15</v>
      </c>
      <c r="C8" s="73"/>
      <c r="D8" s="73"/>
      <c r="E8" s="77"/>
      <c r="F8" s="39">
        <f>SUM(F4:F7)</f>
        <v>240000</v>
      </c>
    </row>
    <row r="9" spans="1:6" ht="15.75" customHeight="1" x14ac:dyDescent="0.25">
      <c r="A9" s="52">
        <v>43713</v>
      </c>
      <c r="B9" s="4" t="s">
        <v>28</v>
      </c>
      <c r="C9" s="10" t="s">
        <v>0</v>
      </c>
      <c r="D9" s="7">
        <v>5</v>
      </c>
      <c r="E9" s="3">
        <v>70000</v>
      </c>
      <c r="F9" s="3">
        <f>D9*E9</f>
        <v>350000</v>
      </c>
    </row>
    <row r="10" spans="1:6" ht="15.75" customHeight="1" x14ac:dyDescent="0.25">
      <c r="A10" s="53"/>
      <c r="B10" s="4" t="s">
        <v>8</v>
      </c>
      <c r="C10" s="10" t="s">
        <v>0</v>
      </c>
      <c r="D10" s="7">
        <v>10</v>
      </c>
      <c r="E10" s="3">
        <v>8000</v>
      </c>
      <c r="F10" s="3">
        <f>D10*E10</f>
        <v>80000</v>
      </c>
    </row>
    <row r="11" spans="1:6" ht="15.75" customHeight="1" x14ac:dyDescent="0.25">
      <c r="A11" s="53"/>
      <c r="B11" s="4" t="s">
        <v>3</v>
      </c>
      <c r="C11" s="10" t="s">
        <v>0</v>
      </c>
      <c r="D11" s="7">
        <v>10</v>
      </c>
      <c r="E11" s="3">
        <v>5000</v>
      </c>
      <c r="F11" s="3">
        <f>D11*E11</f>
        <v>50000</v>
      </c>
    </row>
    <row r="12" spans="1:6" ht="15.75" customHeight="1" x14ac:dyDescent="0.25">
      <c r="A12" s="54"/>
      <c r="B12" s="55" t="s">
        <v>15</v>
      </c>
      <c r="C12" s="56"/>
      <c r="D12" s="56"/>
      <c r="E12" s="57"/>
      <c r="F12" s="2">
        <f>SUM(F9:F11)</f>
        <v>480000</v>
      </c>
    </row>
    <row r="13" spans="1:6" ht="15.75" customHeight="1" x14ac:dyDescent="0.25">
      <c r="A13" s="52">
        <v>43715</v>
      </c>
      <c r="B13" s="4" t="s">
        <v>79</v>
      </c>
      <c r="C13" s="10" t="s">
        <v>0</v>
      </c>
      <c r="D13" s="7">
        <v>4</v>
      </c>
      <c r="E13" s="3">
        <v>70000</v>
      </c>
      <c r="F13" s="3">
        <f t="shared" ref="F13" si="1">D13*E13</f>
        <v>280000</v>
      </c>
    </row>
    <row r="14" spans="1:6" ht="15.75" customHeight="1" x14ac:dyDescent="0.25">
      <c r="A14" s="53"/>
      <c r="B14" s="63" t="s">
        <v>15</v>
      </c>
      <c r="C14" s="64"/>
      <c r="D14" s="64"/>
      <c r="E14" s="65"/>
      <c r="F14" s="24">
        <f>SUM(F13:F13)</f>
        <v>280000</v>
      </c>
    </row>
    <row r="15" spans="1:6" ht="15.75" customHeight="1" x14ac:dyDescent="0.25">
      <c r="A15" s="66">
        <v>43718</v>
      </c>
      <c r="B15" s="17" t="s">
        <v>34</v>
      </c>
      <c r="C15" s="21" t="s">
        <v>0</v>
      </c>
      <c r="D15" s="32">
        <v>10</v>
      </c>
      <c r="E15" s="20">
        <v>45000</v>
      </c>
      <c r="F15" s="20">
        <f>D15*E15</f>
        <v>450000</v>
      </c>
    </row>
    <row r="16" spans="1:6" ht="15.75" customHeight="1" x14ac:dyDescent="0.25">
      <c r="A16" s="66"/>
      <c r="B16" s="17" t="s">
        <v>90</v>
      </c>
      <c r="C16" s="21" t="s">
        <v>35</v>
      </c>
      <c r="D16" s="32">
        <v>2</v>
      </c>
      <c r="E16" s="20">
        <v>10000</v>
      </c>
      <c r="F16" s="20">
        <f t="shared" ref="F16:F17" si="2">D16*E16</f>
        <v>20000</v>
      </c>
    </row>
    <row r="17" spans="1:6" ht="15.75" customHeight="1" x14ac:dyDescent="0.25">
      <c r="A17" s="66"/>
      <c r="B17" s="17" t="s">
        <v>3</v>
      </c>
      <c r="C17" s="21" t="s">
        <v>0</v>
      </c>
      <c r="D17" s="32">
        <v>10</v>
      </c>
      <c r="E17" s="20">
        <v>5000</v>
      </c>
      <c r="F17" s="20">
        <f t="shared" si="2"/>
        <v>50000</v>
      </c>
    </row>
    <row r="18" spans="1:6" ht="15.75" customHeight="1" x14ac:dyDescent="0.25">
      <c r="A18" s="66"/>
      <c r="B18" s="67" t="s">
        <v>15</v>
      </c>
      <c r="C18" s="67"/>
      <c r="D18" s="67"/>
      <c r="E18" s="67"/>
      <c r="F18" s="26">
        <f>SUM(F15:F17)</f>
        <v>520000</v>
      </c>
    </row>
    <row r="19" spans="1:6" ht="15.75" customHeight="1" x14ac:dyDescent="0.25">
      <c r="A19" s="66">
        <v>43720</v>
      </c>
      <c r="B19" s="17" t="s">
        <v>28</v>
      </c>
      <c r="C19" s="18" t="s">
        <v>16</v>
      </c>
      <c r="D19" s="22">
        <v>4</v>
      </c>
      <c r="E19" s="20">
        <v>70000</v>
      </c>
      <c r="F19" s="20">
        <f>D19*E19</f>
        <v>280000</v>
      </c>
    </row>
    <row r="20" spans="1:6" ht="15.75" customHeight="1" x14ac:dyDescent="0.25">
      <c r="A20" s="66"/>
      <c r="B20" s="17" t="s">
        <v>39</v>
      </c>
      <c r="C20" s="21" t="s">
        <v>0</v>
      </c>
      <c r="D20" s="32">
        <v>12</v>
      </c>
      <c r="E20" s="20">
        <f>F20/D20</f>
        <v>10833.333333333334</v>
      </c>
      <c r="F20" s="20">
        <v>130000</v>
      </c>
    </row>
    <row r="21" spans="1:6" ht="15.75" customHeight="1" x14ac:dyDescent="0.25">
      <c r="A21" s="66"/>
      <c r="B21" s="17" t="s">
        <v>1</v>
      </c>
      <c r="C21" s="21" t="s">
        <v>0</v>
      </c>
      <c r="D21" s="32">
        <v>1</v>
      </c>
      <c r="E21" s="20">
        <v>18000</v>
      </c>
      <c r="F21" s="20">
        <f>D21*E21</f>
        <v>18000</v>
      </c>
    </row>
    <row r="22" spans="1:6" ht="15.75" customHeight="1" x14ac:dyDescent="0.25">
      <c r="A22" s="66"/>
      <c r="B22" s="17" t="s">
        <v>89</v>
      </c>
      <c r="C22" s="21"/>
      <c r="D22" s="32"/>
      <c r="E22" s="20"/>
      <c r="F22" s="20">
        <v>203000</v>
      </c>
    </row>
    <row r="23" spans="1:6" ht="15.75" customHeight="1" x14ac:dyDescent="0.25">
      <c r="A23" s="66"/>
      <c r="B23" s="17" t="s">
        <v>3</v>
      </c>
      <c r="C23" s="21" t="s">
        <v>0</v>
      </c>
      <c r="D23" s="32">
        <v>10</v>
      </c>
      <c r="E23" s="20">
        <v>5000</v>
      </c>
      <c r="F23" s="20">
        <f>D23*E23</f>
        <v>50000</v>
      </c>
    </row>
    <row r="24" spans="1:6" ht="15.75" customHeight="1" x14ac:dyDescent="0.25">
      <c r="A24" s="66"/>
      <c r="B24" s="67" t="s">
        <v>15</v>
      </c>
      <c r="C24" s="67"/>
      <c r="D24" s="67"/>
      <c r="E24" s="67"/>
      <c r="F24" s="26">
        <f>SUM(F19:F23)</f>
        <v>681000</v>
      </c>
    </row>
    <row r="25" spans="1:6" ht="15.75" customHeight="1" x14ac:dyDescent="0.25">
      <c r="A25" s="66">
        <v>43722</v>
      </c>
      <c r="B25" s="17" t="s">
        <v>28</v>
      </c>
      <c r="C25" s="18" t="s">
        <v>16</v>
      </c>
      <c r="D25" s="19">
        <v>3</v>
      </c>
      <c r="E25" s="20">
        <v>70000</v>
      </c>
      <c r="F25" s="20">
        <f>D25*E25</f>
        <v>210000</v>
      </c>
    </row>
    <row r="26" spans="1:6" ht="15.75" customHeight="1" x14ac:dyDescent="0.25">
      <c r="A26" s="66"/>
      <c r="B26" s="17" t="s">
        <v>42</v>
      </c>
      <c r="C26" s="21" t="s">
        <v>0</v>
      </c>
      <c r="D26" s="19">
        <v>3</v>
      </c>
      <c r="E26" s="20">
        <v>100000</v>
      </c>
      <c r="F26" s="20">
        <f t="shared" ref="F26" si="3">D26*E26</f>
        <v>300000</v>
      </c>
    </row>
    <row r="27" spans="1:6" ht="15.75" customHeight="1" x14ac:dyDescent="0.25">
      <c r="A27" s="66"/>
      <c r="B27" s="17" t="s">
        <v>3</v>
      </c>
      <c r="C27" s="21" t="s">
        <v>0</v>
      </c>
      <c r="D27" s="22">
        <v>10</v>
      </c>
      <c r="E27" s="20">
        <v>5000</v>
      </c>
      <c r="F27" s="20">
        <f>D27*E27</f>
        <v>50000</v>
      </c>
    </row>
    <row r="28" spans="1:6" ht="15.75" customHeight="1" x14ac:dyDescent="0.25">
      <c r="A28" s="66"/>
      <c r="B28" s="67" t="s">
        <v>15</v>
      </c>
      <c r="C28" s="67"/>
      <c r="D28" s="67"/>
      <c r="E28" s="67"/>
      <c r="F28" s="26">
        <f>SUM(F25:F27)</f>
        <v>560000</v>
      </c>
    </row>
    <row r="29" spans="1:6" ht="15.75" customHeight="1" x14ac:dyDescent="0.25">
      <c r="A29" s="69">
        <v>43725</v>
      </c>
      <c r="B29" s="33" t="s">
        <v>28</v>
      </c>
      <c r="C29" s="40" t="s">
        <v>0</v>
      </c>
      <c r="D29" s="35">
        <v>5</v>
      </c>
      <c r="E29" s="37">
        <v>70000</v>
      </c>
      <c r="F29" s="41">
        <f>D29*E29</f>
        <v>350000</v>
      </c>
    </row>
    <row r="30" spans="1:6" ht="15.75" customHeight="1" x14ac:dyDescent="0.25">
      <c r="A30" s="69"/>
      <c r="B30" s="17" t="s">
        <v>3</v>
      </c>
      <c r="C30" s="21" t="s">
        <v>0</v>
      </c>
      <c r="D30" s="19">
        <v>10</v>
      </c>
      <c r="E30" s="8">
        <v>5000</v>
      </c>
      <c r="F30" s="3">
        <f>D30*E30</f>
        <v>50000</v>
      </c>
    </row>
    <row r="31" spans="1:6" ht="15.75" customHeight="1" x14ac:dyDescent="0.25">
      <c r="A31" s="70"/>
      <c r="B31" s="72" t="s">
        <v>15</v>
      </c>
      <c r="C31" s="73"/>
      <c r="D31" s="73"/>
      <c r="E31" s="57"/>
      <c r="F31" s="2">
        <f>SUM(F29:F30)</f>
        <v>400000</v>
      </c>
    </row>
    <row r="32" spans="1:6" ht="15.75" customHeight="1" x14ac:dyDescent="0.25">
      <c r="A32" s="61">
        <v>43727</v>
      </c>
      <c r="B32" s="4" t="s">
        <v>18</v>
      </c>
      <c r="C32" s="10" t="s">
        <v>0</v>
      </c>
      <c r="D32" s="7">
        <v>5</v>
      </c>
      <c r="E32" s="3">
        <v>70000</v>
      </c>
      <c r="F32" s="3">
        <f>D32*E32</f>
        <v>350000</v>
      </c>
    </row>
    <row r="33" spans="1:6" ht="15.75" customHeight="1" x14ac:dyDescent="0.25">
      <c r="A33" s="62"/>
      <c r="B33" s="4" t="s">
        <v>1</v>
      </c>
      <c r="C33" s="10" t="s">
        <v>0</v>
      </c>
      <c r="D33" s="7">
        <v>1</v>
      </c>
      <c r="E33" s="3">
        <v>18000</v>
      </c>
      <c r="F33" s="3">
        <f t="shared" ref="F33:F34" si="4">D33*E33</f>
        <v>18000</v>
      </c>
    </row>
    <row r="34" spans="1:6" ht="15.75" customHeight="1" x14ac:dyDescent="0.25">
      <c r="A34" s="62"/>
      <c r="B34" s="4" t="s">
        <v>2</v>
      </c>
      <c r="C34" s="10" t="s">
        <v>0</v>
      </c>
      <c r="D34" s="7">
        <v>3</v>
      </c>
      <c r="E34" s="3">
        <v>70000</v>
      </c>
      <c r="F34" s="3">
        <f t="shared" si="4"/>
        <v>210000</v>
      </c>
    </row>
    <row r="35" spans="1:6" ht="15.75" customHeight="1" x14ac:dyDescent="0.25">
      <c r="A35" s="62"/>
      <c r="B35" s="6" t="s">
        <v>17</v>
      </c>
      <c r="C35" s="5" t="s">
        <v>16</v>
      </c>
      <c r="D35" s="7">
        <v>10</v>
      </c>
      <c r="E35" s="3">
        <v>5000</v>
      </c>
      <c r="F35" s="3">
        <f>D35*E35</f>
        <v>50000</v>
      </c>
    </row>
    <row r="36" spans="1:6" ht="15.75" customHeight="1" x14ac:dyDescent="0.25">
      <c r="A36" s="70"/>
      <c r="B36" s="55" t="s">
        <v>15</v>
      </c>
      <c r="C36" s="56"/>
      <c r="D36" s="56"/>
      <c r="E36" s="57"/>
      <c r="F36" s="2">
        <f>SUM(F32:F35)</f>
        <v>628000</v>
      </c>
    </row>
    <row r="37" spans="1:6" ht="15.75" customHeight="1" x14ac:dyDescent="0.25">
      <c r="A37" s="61">
        <v>43729</v>
      </c>
      <c r="B37" s="4" t="s">
        <v>37</v>
      </c>
      <c r="C37" s="12" t="s">
        <v>0</v>
      </c>
      <c r="D37" s="14">
        <v>8</v>
      </c>
      <c r="E37" s="15">
        <v>60000</v>
      </c>
      <c r="F37" s="3">
        <f>D37*E37</f>
        <v>480000</v>
      </c>
    </row>
    <row r="38" spans="1:6" ht="15.75" customHeight="1" x14ac:dyDescent="0.25">
      <c r="A38" s="62"/>
      <c r="B38" s="4" t="s">
        <v>91</v>
      </c>
      <c r="C38" s="12"/>
      <c r="D38" s="14"/>
      <c r="E38" s="15"/>
      <c r="F38" s="3">
        <v>224000</v>
      </c>
    </row>
    <row r="39" spans="1:6" ht="15.75" customHeight="1" x14ac:dyDescent="0.25">
      <c r="A39" s="62"/>
      <c r="B39" s="4" t="s">
        <v>3</v>
      </c>
      <c r="C39" s="12" t="s">
        <v>0</v>
      </c>
      <c r="D39" s="14">
        <v>10</v>
      </c>
      <c r="E39" s="15">
        <v>5000</v>
      </c>
      <c r="F39" s="3">
        <f>D39*E39</f>
        <v>50000</v>
      </c>
    </row>
    <row r="40" spans="1:6" ht="15.75" customHeight="1" x14ac:dyDescent="0.25">
      <c r="A40" s="62"/>
      <c r="B40" s="63" t="s">
        <v>15</v>
      </c>
      <c r="C40" s="64"/>
      <c r="D40" s="64"/>
      <c r="E40" s="65"/>
      <c r="F40" s="24">
        <f>SUM(F37:F39)</f>
        <v>754000</v>
      </c>
    </row>
    <row r="41" spans="1:6" ht="15.75" customHeight="1" x14ac:dyDescent="0.25">
      <c r="A41" s="66">
        <v>43732</v>
      </c>
      <c r="B41" s="17" t="s">
        <v>2</v>
      </c>
      <c r="C41" s="18" t="s">
        <v>16</v>
      </c>
      <c r="D41" s="19">
        <v>5</v>
      </c>
      <c r="E41" s="20">
        <v>70000</v>
      </c>
      <c r="F41" s="20">
        <f>D41*E41</f>
        <v>350000</v>
      </c>
    </row>
    <row r="42" spans="1:6" ht="15.75" customHeight="1" x14ac:dyDescent="0.25">
      <c r="A42" s="66"/>
      <c r="B42" s="17" t="s">
        <v>86</v>
      </c>
      <c r="C42" s="21"/>
      <c r="D42" s="19"/>
      <c r="E42" s="20"/>
      <c r="F42" s="20">
        <v>65000</v>
      </c>
    </row>
    <row r="43" spans="1:6" ht="15.75" customHeight="1" x14ac:dyDescent="0.25">
      <c r="A43" s="66"/>
      <c r="B43" s="17" t="s">
        <v>92</v>
      </c>
      <c r="C43" s="21"/>
      <c r="D43" s="19"/>
      <c r="E43" s="20"/>
      <c r="F43" s="20">
        <v>208000</v>
      </c>
    </row>
    <row r="44" spans="1:6" ht="15.75" customHeight="1" x14ac:dyDescent="0.25">
      <c r="A44" s="66"/>
      <c r="B44" s="67" t="s">
        <v>15</v>
      </c>
      <c r="C44" s="67"/>
      <c r="D44" s="67"/>
      <c r="E44" s="67"/>
      <c r="F44" s="26">
        <f>SUM(F41:F43)</f>
        <v>623000</v>
      </c>
    </row>
    <row r="45" spans="1:6" ht="15.75" customHeight="1" x14ac:dyDescent="0.25">
      <c r="A45" s="66">
        <v>43734</v>
      </c>
      <c r="B45" s="17" t="s">
        <v>28</v>
      </c>
      <c r="C45" s="21" t="s">
        <v>0</v>
      </c>
      <c r="D45" s="19">
        <v>6</v>
      </c>
      <c r="E45" s="20">
        <v>70000</v>
      </c>
      <c r="F45" s="20">
        <f>D45*E45</f>
        <v>420000</v>
      </c>
    </row>
    <row r="46" spans="1:6" ht="15.75" customHeight="1" x14ac:dyDescent="0.25">
      <c r="A46" s="66"/>
      <c r="B46" s="17" t="s">
        <v>6</v>
      </c>
      <c r="C46" s="21" t="s">
        <v>0</v>
      </c>
      <c r="D46" s="19">
        <v>3</v>
      </c>
      <c r="E46" s="20">
        <v>32000</v>
      </c>
      <c r="F46" s="20">
        <f t="shared" ref="F46:F48" si="5">D46*E46</f>
        <v>96000</v>
      </c>
    </row>
    <row r="47" spans="1:6" ht="15.75" customHeight="1" x14ac:dyDescent="0.25">
      <c r="A47" s="66"/>
      <c r="B47" s="17" t="s">
        <v>1</v>
      </c>
      <c r="C47" s="21" t="s">
        <v>0</v>
      </c>
      <c r="D47" s="19">
        <v>1</v>
      </c>
      <c r="E47" s="20">
        <v>17000</v>
      </c>
      <c r="F47" s="20">
        <f t="shared" si="5"/>
        <v>17000</v>
      </c>
    </row>
    <row r="48" spans="1:6" ht="15.75" customHeight="1" x14ac:dyDescent="0.25">
      <c r="A48" s="66"/>
      <c r="B48" s="17" t="s">
        <v>3</v>
      </c>
      <c r="C48" s="21" t="s">
        <v>0</v>
      </c>
      <c r="D48" s="19">
        <v>10</v>
      </c>
      <c r="E48" s="20">
        <v>5000</v>
      </c>
      <c r="F48" s="20">
        <f t="shared" si="5"/>
        <v>50000</v>
      </c>
    </row>
    <row r="49" spans="1:8" ht="15.75" customHeight="1" x14ac:dyDescent="0.25">
      <c r="A49" s="66"/>
      <c r="B49" s="67" t="s">
        <v>15</v>
      </c>
      <c r="C49" s="67"/>
      <c r="D49" s="67"/>
      <c r="E49" s="67"/>
      <c r="F49" s="26">
        <f>SUM(F45:F48)</f>
        <v>583000</v>
      </c>
    </row>
    <row r="50" spans="1:8" ht="15.75" customHeight="1" x14ac:dyDescent="0.25">
      <c r="A50" s="66">
        <v>43736</v>
      </c>
      <c r="B50" s="17" t="s">
        <v>38</v>
      </c>
      <c r="C50" s="21" t="s">
        <v>35</v>
      </c>
      <c r="D50" s="19">
        <v>12</v>
      </c>
      <c r="E50" s="20">
        <v>40000</v>
      </c>
      <c r="F50" s="20">
        <f>D50*E50</f>
        <v>480000</v>
      </c>
    </row>
    <row r="51" spans="1:8" ht="15.75" customHeight="1" x14ac:dyDescent="0.25">
      <c r="A51" s="66"/>
      <c r="B51" s="17" t="s">
        <v>27</v>
      </c>
      <c r="C51" s="21" t="s">
        <v>0</v>
      </c>
      <c r="D51" s="19">
        <v>6</v>
      </c>
      <c r="E51" s="20">
        <v>9000</v>
      </c>
      <c r="F51" s="20">
        <f>D51*E51</f>
        <v>54000</v>
      </c>
    </row>
    <row r="52" spans="1:8" ht="15.75" customHeight="1" x14ac:dyDescent="0.25">
      <c r="A52" s="66"/>
      <c r="B52" s="17" t="s">
        <v>3</v>
      </c>
      <c r="C52" s="21" t="s">
        <v>0</v>
      </c>
      <c r="D52" s="19">
        <v>10</v>
      </c>
      <c r="E52" s="20">
        <v>5000</v>
      </c>
      <c r="F52" s="20">
        <f>D52*E52</f>
        <v>50000</v>
      </c>
    </row>
    <row r="53" spans="1:8" ht="15.75" customHeight="1" x14ac:dyDescent="0.25">
      <c r="A53" s="66"/>
      <c r="B53" s="17" t="s">
        <v>30</v>
      </c>
      <c r="C53" s="21"/>
      <c r="D53" s="19"/>
      <c r="E53" s="20"/>
      <c r="F53" s="20">
        <v>48000</v>
      </c>
    </row>
    <row r="54" spans="1:8" ht="28.5" x14ac:dyDescent="0.25">
      <c r="A54" s="66"/>
      <c r="B54" s="17" t="s">
        <v>93</v>
      </c>
      <c r="C54" s="21"/>
      <c r="D54" s="19"/>
      <c r="E54" s="20"/>
      <c r="F54" s="20">
        <v>1700000</v>
      </c>
    </row>
    <row r="55" spans="1:8" ht="15.75" customHeight="1" x14ac:dyDescent="0.25">
      <c r="A55" s="66"/>
      <c r="B55" s="67" t="s">
        <v>15</v>
      </c>
      <c r="C55" s="67"/>
      <c r="D55" s="67"/>
      <c r="E55" s="67"/>
      <c r="F55" s="26">
        <f>SUM(F50:F54)</f>
        <v>2332000</v>
      </c>
    </row>
    <row r="56" spans="1:8" ht="22.5" customHeight="1" x14ac:dyDescent="0.25">
      <c r="A56" s="68" t="s">
        <v>14</v>
      </c>
      <c r="B56" s="68"/>
      <c r="C56" s="68"/>
      <c r="D56" s="68"/>
      <c r="E56" s="68"/>
      <c r="F56" s="31">
        <f>F8+F12+F14+F18+F24+F28+F31+F36+F40+F44+F49+F55</f>
        <v>8081000</v>
      </c>
      <c r="H56" s="29"/>
    </row>
    <row r="57" spans="1:8" x14ac:dyDescent="0.25">
      <c r="H57" s="29"/>
    </row>
    <row r="59" spans="1:8" x14ac:dyDescent="0.25">
      <c r="F59" s="29"/>
      <c r="H59" s="29"/>
    </row>
    <row r="60" spans="1:8" x14ac:dyDescent="0.25">
      <c r="F60" s="29"/>
    </row>
  </sheetData>
  <mergeCells count="27">
    <mergeCell ref="A1:F1"/>
    <mergeCell ref="A2:F2"/>
    <mergeCell ref="A4:A8"/>
    <mergeCell ref="B8:E8"/>
    <mergeCell ref="A9:A12"/>
    <mergeCell ref="B12:E12"/>
    <mergeCell ref="A13:A14"/>
    <mergeCell ref="B14:E14"/>
    <mergeCell ref="A15:A18"/>
    <mergeCell ref="B18:E18"/>
    <mergeCell ref="A19:A24"/>
    <mergeCell ref="B24:E24"/>
    <mergeCell ref="A25:A28"/>
    <mergeCell ref="B28:E28"/>
    <mergeCell ref="A29:A31"/>
    <mergeCell ref="B31:E31"/>
    <mergeCell ref="A32:A36"/>
    <mergeCell ref="B36:E36"/>
    <mergeCell ref="A56:E56"/>
    <mergeCell ref="A50:A55"/>
    <mergeCell ref="B55:E55"/>
    <mergeCell ref="A37:A40"/>
    <mergeCell ref="B40:E40"/>
    <mergeCell ref="A41:A44"/>
    <mergeCell ref="B44:E44"/>
    <mergeCell ref="A45:A49"/>
    <mergeCell ref="B49:E49"/>
  </mergeCells>
  <pageMargins left="0.15" right="0.22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topLeftCell="A41" workbookViewId="0">
      <selection activeCell="B55" sqref="B55"/>
    </sheetView>
  </sheetViews>
  <sheetFormatPr defaultRowHeight="12.75" x14ac:dyDescent="0.25"/>
  <cols>
    <col min="1" max="1" width="17.5703125" style="1" customWidth="1"/>
    <col min="2" max="2" width="21.28515625" style="1" customWidth="1"/>
    <col min="3" max="3" width="10.85546875" style="1" customWidth="1"/>
    <col min="4" max="4" width="13.28515625" style="1" customWidth="1"/>
    <col min="5" max="5" width="15.42578125" style="1" customWidth="1"/>
    <col min="6" max="6" width="19.28515625" style="1" customWidth="1"/>
    <col min="7" max="16384" width="9.140625" style="1"/>
  </cols>
  <sheetData>
    <row r="1" spans="1:6" ht="27.75" customHeight="1" x14ac:dyDescent="0.25">
      <c r="A1" s="50" t="s">
        <v>25</v>
      </c>
      <c r="B1" s="50"/>
      <c r="C1" s="50"/>
      <c r="D1" s="50"/>
      <c r="E1" s="50"/>
      <c r="F1" s="50"/>
    </row>
    <row r="2" spans="1:6" ht="30.6" customHeight="1" x14ac:dyDescent="0.25">
      <c r="A2" s="51" t="s">
        <v>94</v>
      </c>
      <c r="B2" s="51"/>
      <c r="C2" s="51"/>
      <c r="D2" s="51"/>
      <c r="E2" s="51"/>
      <c r="F2" s="51"/>
    </row>
    <row r="3" spans="1:6" ht="24" customHeight="1" x14ac:dyDescent="0.25">
      <c r="A3" s="11" t="s">
        <v>24</v>
      </c>
      <c r="B3" s="38" t="s">
        <v>23</v>
      </c>
      <c r="C3" s="38" t="s">
        <v>22</v>
      </c>
      <c r="D3" s="38" t="s">
        <v>21</v>
      </c>
      <c r="E3" s="38" t="s">
        <v>20</v>
      </c>
      <c r="F3" s="38" t="s">
        <v>19</v>
      </c>
    </row>
    <row r="4" spans="1:6" ht="15.75" customHeight="1" x14ac:dyDescent="0.25">
      <c r="A4" s="78">
        <v>43739</v>
      </c>
      <c r="B4" s="17" t="s">
        <v>28</v>
      </c>
      <c r="C4" s="21" t="s">
        <v>0</v>
      </c>
      <c r="D4" s="32">
        <v>10</v>
      </c>
      <c r="E4" s="20">
        <v>70000</v>
      </c>
      <c r="F4" s="20">
        <f>D4*E4</f>
        <v>700000</v>
      </c>
    </row>
    <row r="5" spans="1:6" ht="15.75" customHeight="1" x14ac:dyDescent="0.25">
      <c r="A5" s="79"/>
      <c r="B5" s="17" t="s">
        <v>45</v>
      </c>
      <c r="C5" s="21" t="s">
        <v>0</v>
      </c>
      <c r="D5" s="32">
        <v>5</v>
      </c>
      <c r="E5" s="20">
        <v>8000</v>
      </c>
      <c r="F5" s="20">
        <f t="shared" ref="F5" si="0">D5*E5</f>
        <v>40000</v>
      </c>
    </row>
    <row r="6" spans="1:6" ht="15.75" customHeight="1" x14ac:dyDescent="0.25">
      <c r="A6" s="54"/>
      <c r="B6" s="72" t="s">
        <v>101</v>
      </c>
      <c r="C6" s="73"/>
      <c r="D6" s="73"/>
      <c r="E6" s="77"/>
      <c r="F6" s="39">
        <f>SUM(F4:F5)</f>
        <v>740000</v>
      </c>
    </row>
    <row r="7" spans="1:6" ht="15.75" customHeight="1" x14ac:dyDescent="0.25">
      <c r="A7" s="52">
        <v>43741</v>
      </c>
      <c r="B7" s="4" t="s">
        <v>37</v>
      </c>
      <c r="C7" s="10" t="s">
        <v>0</v>
      </c>
      <c r="D7" s="7">
        <v>10</v>
      </c>
      <c r="E7" s="3">
        <v>45000</v>
      </c>
      <c r="F7" s="3">
        <f>D7*E7</f>
        <v>450000</v>
      </c>
    </row>
    <row r="8" spans="1:6" ht="15.75" customHeight="1" x14ac:dyDescent="0.25">
      <c r="A8" s="53"/>
      <c r="B8" s="4" t="s">
        <v>27</v>
      </c>
      <c r="C8" s="10" t="s">
        <v>0</v>
      </c>
      <c r="D8" s="7">
        <v>7</v>
      </c>
      <c r="E8" s="3">
        <v>10000</v>
      </c>
      <c r="F8" s="3">
        <f>D8*E8</f>
        <v>70000</v>
      </c>
    </row>
    <row r="9" spans="1:6" ht="15.75" customHeight="1" x14ac:dyDescent="0.25">
      <c r="A9" s="53"/>
      <c r="B9" s="4" t="s">
        <v>1</v>
      </c>
      <c r="C9" s="10" t="s">
        <v>0</v>
      </c>
      <c r="D9" s="7">
        <v>1</v>
      </c>
      <c r="E9" s="3">
        <v>17000</v>
      </c>
      <c r="F9" s="3">
        <f>D9*E9</f>
        <v>17000</v>
      </c>
    </row>
    <row r="10" spans="1:6" ht="15.75" customHeight="1" x14ac:dyDescent="0.25">
      <c r="A10" s="53"/>
      <c r="B10" s="4" t="s">
        <v>31</v>
      </c>
      <c r="C10" s="10" t="s">
        <v>57</v>
      </c>
      <c r="D10" s="7">
        <v>1</v>
      </c>
      <c r="E10" s="3">
        <v>161000</v>
      </c>
      <c r="F10" s="3">
        <f>D10*E10</f>
        <v>161000</v>
      </c>
    </row>
    <row r="11" spans="1:6" ht="15.75" customHeight="1" x14ac:dyDescent="0.25">
      <c r="A11" s="53"/>
      <c r="B11" s="4" t="s">
        <v>3</v>
      </c>
      <c r="C11" s="10" t="s">
        <v>0</v>
      </c>
      <c r="D11" s="7">
        <v>10</v>
      </c>
      <c r="E11" s="3">
        <v>5000</v>
      </c>
      <c r="F11" s="3">
        <f>D11*E11</f>
        <v>50000</v>
      </c>
    </row>
    <row r="12" spans="1:6" ht="15.75" customHeight="1" x14ac:dyDescent="0.25">
      <c r="A12" s="54"/>
      <c r="B12" s="63" t="s">
        <v>101</v>
      </c>
      <c r="C12" s="64"/>
      <c r="D12" s="64"/>
      <c r="E12" s="65"/>
      <c r="F12" s="2">
        <f>SUM(F7:F11)</f>
        <v>748000</v>
      </c>
    </row>
    <row r="13" spans="1:6" ht="15.75" customHeight="1" x14ac:dyDescent="0.25">
      <c r="A13" s="78">
        <v>43743</v>
      </c>
      <c r="B13" s="17" t="s">
        <v>79</v>
      </c>
      <c r="C13" s="21" t="s">
        <v>0</v>
      </c>
      <c r="D13" s="19">
        <v>6</v>
      </c>
      <c r="E13" s="20">
        <v>70000</v>
      </c>
      <c r="F13" s="8">
        <f t="shared" ref="F13:F15" si="1">D13*E13</f>
        <v>420000</v>
      </c>
    </row>
    <row r="14" spans="1:6" ht="15.75" customHeight="1" x14ac:dyDescent="0.25">
      <c r="A14" s="79"/>
      <c r="B14" s="17" t="s">
        <v>13</v>
      </c>
      <c r="C14" s="21" t="s">
        <v>0</v>
      </c>
      <c r="D14" s="19">
        <v>1</v>
      </c>
      <c r="E14" s="20">
        <v>25000</v>
      </c>
      <c r="F14" s="42">
        <f t="shared" si="1"/>
        <v>25000</v>
      </c>
    </row>
    <row r="15" spans="1:6" ht="15.75" customHeight="1" x14ac:dyDescent="0.25">
      <c r="A15" s="79"/>
      <c r="B15" s="17" t="s">
        <v>3</v>
      </c>
      <c r="C15" s="21" t="s">
        <v>0</v>
      </c>
      <c r="D15" s="19">
        <v>10</v>
      </c>
      <c r="E15" s="20">
        <v>5000</v>
      </c>
      <c r="F15" s="42">
        <f t="shared" si="1"/>
        <v>50000</v>
      </c>
    </row>
    <row r="16" spans="1:6" ht="15.75" customHeight="1" x14ac:dyDescent="0.25">
      <c r="A16" s="53"/>
      <c r="B16" s="74" t="s">
        <v>15</v>
      </c>
      <c r="C16" s="75"/>
      <c r="D16" s="75"/>
      <c r="E16" s="76"/>
      <c r="F16" s="24">
        <f>SUM(F13:F15)</f>
        <v>495000</v>
      </c>
    </row>
    <row r="17" spans="1:6" ht="15.75" customHeight="1" x14ac:dyDescent="0.25">
      <c r="A17" s="66">
        <v>43746</v>
      </c>
      <c r="B17" s="17" t="s">
        <v>34</v>
      </c>
      <c r="C17" s="21" t="s">
        <v>0</v>
      </c>
      <c r="D17" s="32">
        <v>13</v>
      </c>
      <c r="E17" s="20">
        <v>45000</v>
      </c>
      <c r="F17" s="20">
        <f>D17*E17</f>
        <v>585000</v>
      </c>
    </row>
    <row r="18" spans="1:6" ht="15.75" customHeight="1" x14ac:dyDescent="0.25">
      <c r="A18" s="66"/>
      <c r="B18" s="17" t="s">
        <v>90</v>
      </c>
      <c r="C18" s="21" t="s">
        <v>35</v>
      </c>
      <c r="D18" s="32">
        <v>2</v>
      </c>
      <c r="E18" s="20">
        <v>10000</v>
      </c>
      <c r="F18" s="20">
        <f t="shared" ref="F18:F21" si="2">D18*E18</f>
        <v>20000</v>
      </c>
    </row>
    <row r="19" spans="1:6" ht="15.75" customHeight="1" x14ac:dyDescent="0.25">
      <c r="A19" s="66"/>
      <c r="B19" s="17" t="s">
        <v>2</v>
      </c>
      <c r="C19" s="21" t="s">
        <v>0</v>
      </c>
      <c r="D19" s="32">
        <v>3</v>
      </c>
      <c r="E19" s="20">
        <v>70000</v>
      </c>
      <c r="F19" s="20">
        <f t="shared" si="2"/>
        <v>210000</v>
      </c>
    </row>
    <row r="20" spans="1:6" ht="15.75" customHeight="1" x14ac:dyDescent="0.25">
      <c r="A20" s="66"/>
      <c r="B20" s="17" t="s">
        <v>45</v>
      </c>
      <c r="C20" s="21" t="s">
        <v>0</v>
      </c>
      <c r="D20" s="32">
        <v>5</v>
      </c>
      <c r="E20" s="20">
        <v>8000</v>
      </c>
      <c r="F20" s="20">
        <f t="shared" si="2"/>
        <v>40000</v>
      </c>
    </row>
    <row r="21" spans="1:6" ht="15.75" customHeight="1" x14ac:dyDescent="0.25">
      <c r="A21" s="66"/>
      <c r="B21" s="17" t="s">
        <v>3</v>
      </c>
      <c r="C21" s="21" t="s">
        <v>0</v>
      </c>
      <c r="D21" s="32">
        <v>10</v>
      </c>
      <c r="E21" s="20">
        <v>5000</v>
      </c>
      <c r="F21" s="20">
        <f t="shared" si="2"/>
        <v>50000</v>
      </c>
    </row>
    <row r="22" spans="1:6" ht="15.75" customHeight="1" x14ac:dyDescent="0.25">
      <c r="A22" s="66"/>
      <c r="B22" s="67" t="s">
        <v>15</v>
      </c>
      <c r="C22" s="67"/>
      <c r="D22" s="67"/>
      <c r="E22" s="67"/>
      <c r="F22" s="26">
        <f>SUM(F17:F21)</f>
        <v>905000</v>
      </c>
    </row>
    <row r="23" spans="1:6" ht="15.75" customHeight="1" x14ac:dyDescent="0.25">
      <c r="A23" s="66">
        <v>43748</v>
      </c>
      <c r="B23" s="17" t="s">
        <v>2</v>
      </c>
      <c r="C23" s="18" t="s">
        <v>16</v>
      </c>
      <c r="D23" s="22">
        <v>4</v>
      </c>
      <c r="E23" s="20">
        <v>70000</v>
      </c>
      <c r="F23" s="20">
        <f>D23*E23</f>
        <v>280000</v>
      </c>
    </row>
    <row r="24" spans="1:6" ht="15.75" customHeight="1" x14ac:dyDescent="0.25">
      <c r="A24" s="66"/>
      <c r="B24" s="17" t="s">
        <v>95</v>
      </c>
      <c r="C24" s="21" t="s">
        <v>26</v>
      </c>
      <c r="D24" s="19">
        <v>100</v>
      </c>
      <c r="E24" s="20">
        <v>800</v>
      </c>
      <c r="F24" s="20">
        <f>E24*D24</f>
        <v>80000</v>
      </c>
    </row>
    <row r="25" spans="1:6" ht="15.75" customHeight="1" x14ac:dyDescent="0.25">
      <c r="A25" s="66"/>
      <c r="B25" s="17" t="s">
        <v>1</v>
      </c>
      <c r="C25" s="21" t="s">
        <v>0</v>
      </c>
      <c r="D25" s="32">
        <v>1</v>
      </c>
      <c r="E25" s="20">
        <v>17000</v>
      </c>
      <c r="F25" s="20">
        <f>D25*E25</f>
        <v>17000</v>
      </c>
    </row>
    <row r="26" spans="1:6" ht="15.75" customHeight="1" x14ac:dyDescent="0.25">
      <c r="A26" s="66"/>
      <c r="B26" s="67" t="s">
        <v>15</v>
      </c>
      <c r="C26" s="67"/>
      <c r="D26" s="67"/>
      <c r="E26" s="67"/>
      <c r="F26" s="26">
        <f>SUM(F23:F25)</f>
        <v>377000</v>
      </c>
    </row>
    <row r="27" spans="1:6" ht="15.75" customHeight="1" x14ac:dyDescent="0.25">
      <c r="A27" s="66">
        <v>43750</v>
      </c>
      <c r="B27" s="17" t="s">
        <v>18</v>
      </c>
      <c r="C27" s="18" t="s">
        <v>16</v>
      </c>
      <c r="D27" s="19">
        <v>5</v>
      </c>
      <c r="E27" s="20">
        <v>80000</v>
      </c>
      <c r="F27" s="20">
        <f>D27*E27</f>
        <v>400000</v>
      </c>
    </row>
    <row r="28" spans="1:6" ht="15.75" customHeight="1" x14ac:dyDescent="0.25">
      <c r="A28" s="66"/>
      <c r="B28" s="67" t="s">
        <v>15</v>
      </c>
      <c r="C28" s="67"/>
      <c r="D28" s="67"/>
      <c r="E28" s="67"/>
      <c r="F28" s="26">
        <f>SUM(F27:F27)</f>
        <v>400000</v>
      </c>
    </row>
    <row r="29" spans="1:6" ht="15.75" customHeight="1" x14ac:dyDescent="0.25">
      <c r="A29" s="69">
        <v>43753</v>
      </c>
      <c r="B29" s="33" t="s">
        <v>37</v>
      </c>
      <c r="C29" s="40" t="s">
        <v>0</v>
      </c>
      <c r="D29" s="35">
        <v>10</v>
      </c>
      <c r="E29" s="37">
        <v>50000</v>
      </c>
      <c r="F29" s="41">
        <f>D29*E29</f>
        <v>500000</v>
      </c>
    </row>
    <row r="30" spans="1:6" ht="15.75" customHeight="1" x14ac:dyDescent="0.25">
      <c r="A30" s="69"/>
      <c r="B30" s="33" t="s">
        <v>45</v>
      </c>
      <c r="C30" s="40" t="s">
        <v>0</v>
      </c>
      <c r="D30" s="35">
        <v>5</v>
      </c>
      <c r="E30" s="37">
        <v>9000</v>
      </c>
      <c r="F30" s="41">
        <f>D30*E30</f>
        <v>45000</v>
      </c>
    </row>
    <row r="31" spans="1:6" ht="15.75" customHeight="1" x14ac:dyDescent="0.25">
      <c r="A31" s="69"/>
      <c r="B31" s="17" t="s">
        <v>3</v>
      </c>
      <c r="C31" s="21" t="s">
        <v>0</v>
      </c>
      <c r="D31" s="19">
        <v>8</v>
      </c>
      <c r="E31" s="8">
        <v>5000</v>
      </c>
      <c r="F31" s="3">
        <f>D31*E31</f>
        <v>40000</v>
      </c>
    </row>
    <row r="32" spans="1:6" ht="15.75" customHeight="1" x14ac:dyDescent="0.25">
      <c r="A32" s="70"/>
      <c r="B32" s="72" t="s">
        <v>15</v>
      </c>
      <c r="C32" s="73"/>
      <c r="D32" s="73"/>
      <c r="E32" s="57"/>
      <c r="F32" s="2">
        <f>SUM(F29:F31)</f>
        <v>585000</v>
      </c>
    </row>
    <row r="33" spans="1:6" ht="15.75" customHeight="1" x14ac:dyDescent="0.25">
      <c r="A33" s="61">
        <v>43755</v>
      </c>
      <c r="B33" s="4" t="s">
        <v>28</v>
      </c>
      <c r="C33" s="10" t="s">
        <v>0</v>
      </c>
      <c r="D33" s="7">
        <v>5</v>
      </c>
      <c r="E33" s="3">
        <v>85000</v>
      </c>
      <c r="F33" s="3">
        <f>D33*E33</f>
        <v>425000</v>
      </c>
    </row>
    <row r="34" spans="1:6" ht="15.75" customHeight="1" x14ac:dyDescent="0.25">
      <c r="A34" s="62"/>
      <c r="B34" s="4" t="s">
        <v>8</v>
      </c>
      <c r="C34" s="10" t="s">
        <v>0</v>
      </c>
      <c r="D34" s="7">
        <v>13</v>
      </c>
      <c r="E34" s="3">
        <v>8000</v>
      </c>
      <c r="F34" s="3">
        <f>D34*E34</f>
        <v>104000</v>
      </c>
    </row>
    <row r="35" spans="1:6" ht="15.75" customHeight="1" x14ac:dyDescent="0.25">
      <c r="A35" s="62"/>
      <c r="B35" s="4" t="s">
        <v>27</v>
      </c>
      <c r="C35" s="10" t="s">
        <v>0</v>
      </c>
      <c r="D35" s="7">
        <v>7</v>
      </c>
      <c r="E35" s="3">
        <v>9000</v>
      </c>
      <c r="F35" s="3">
        <f t="shared" ref="F35:F36" si="3">D35*E35</f>
        <v>63000</v>
      </c>
    </row>
    <row r="36" spans="1:6" ht="15.75" customHeight="1" x14ac:dyDescent="0.25">
      <c r="A36" s="62"/>
      <c r="B36" s="4" t="s">
        <v>1</v>
      </c>
      <c r="C36" s="10" t="s">
        <v>0</v>
      </c>
      <c r="D36" s="7">
        <v>1</v>
      </c>
      <c r="E36" s="3">
        <v>13000</v>
      </c>
      <c r="F36" s="3">
        <f t="shared" si="3"/>
        <v>13000</v>
      </c>
    </row>
    <row r="37" spans="1:6" ht="15.75" customHeight="1" x14ac:dyDescent="0.25">
      <c r="A37" s="62"/>
      <c r="B37" s="4" t="s">
        <v>96</v>
      </c>
      <c r="C37" s="10" t="s">
        <v>10</v>
      </c>
      <c r="D37" s="7">
        <v>2</v>
      </c>
      <c r="E37" s="3">
        <v>970000</v>
      </c>
      <c r="F37" s="3">
        <f>D37*E37</f>
        <v>1940000</v>
      </c>
    </row>
    <row r="38" spans="1:6" ht="15.75" customHeight="1" x14ac:dyDescent="0.25">
      <c r="A38" s="70"/>
      <c r="B38" s="55" t="s">
        <v>15</v>
      </c>
      <c r="C38" s="56"/>
      <c r="D38" s="56"/>
      <c r="E38" s="57"/>
      <c r="F38" s="2">
        <f>SUM(F33:F37)</f>
        <v>2545000</v>
      </c>
    </row>
    <row r="39" spans="1:6" ht="15.75" customHeight="1" x14ac:dyDescent="0.25">
      <c r="A39" s="61">
        <v>43757</v>
      </c>
      <c r="B39" s="4" t="s">
        <v>79</v>
      </c>
      <c r="C39" s="12" t="s">
        <v>0</v>
      </c>
      <c r="D39" s="14">
        <v>4</v>
      </c>
      <c r="E39" s="15">
        <v>70000</v>
      </c>
      <c r="F39" s="3">
        <f>D39*E39</f>
        <v>280000</v>
      </c>
    </row>
    <row r="40" spans="1:6" ht="15.75" customHeight="1" x14ac:dyDescent="0.25">
      <c r="A40" s="62"/>
      <c r="B40" s="4" t="s">
        <v>3</v>
      </c>
      <c r="C40" s="12" t="s">
        <v>0</v>
      </c>
      <c r="D40" s="14">
        <v>10</v>
      </c>
      <c r="E40" s="15">
        <v>5000</v>
      </c>
      <c r="F40" s="3">
        <f>D40*E40</f>
        <v>50000</v>
      </c>
    </row>
    <row r="41" spans="1:6" ht="15.75" customHeight="1" x14ac:dyDescent="0.25">
      <c r="A41" s="62"/>
      <c r="B41" s="63" t="s">
        <v>15</v>
      </c>
      <c r="C41" s="64"/>
      <c r="D41" s="64"/>
      <c r="E41" s="65"/>
      <c r="F41" s="24">
        <f>SUM(F39:F40)</f>
        <v>330000</v>
      </c>
    </row>
    <row r="42" spans="1:6" ht="15.75" customHeight="1" x14ac:dyDescent="0.25">
      <c r="A42" s="66">
        <v>43760</v>
      </c>
      <c r="B42" s="17" t="s">
        <v>38</v>
      </c>
      <c r="C42" s="21" t="s">
        <v>35</v>
      </c>
      <c r="D42" s="19">
        <v>12</v>
      </c>
      <c r="E42" s="20">
        <v>35000</v>
      </c>
      <c r="F42" s="20">
        <f>D42*E42</f>
        <v>420000</v>
      </c>
    </row>
    <row r="43" spans="1:6" ht="15.75" customHeight="1" x14ac:dyDescent="0.25">
      <c r="A43" s="66"/>
      <c r="B43" s="17" t="s">
        <v>3</v>
      </c>
      <c r="C43" s="21" t="s">
        <v>0</v>
      </c>
      <c r="D43" s="19">
        <v>10</v>
      </c>
      <c r="E43" s="20">
        <v>5000</v>
      </c>
      <c r="F43" s="20">
        <f t="shared" ref="F43:F45" si="4">D43*E43</f>
        <v>50000</v>
      </c>
    </row>
    <row r="44" spans="1:6" ht="15.75" customHeight="1" x14ac:dyDescent="0.25">
      <c r="A44" s="66"/>
      <c r="B44" s="17" t="s">
        <v>1</v>
      </c>
      <c r="C44" s="21" t="s">
        <v>0</v>
      </c>
      <c r="D44" s="19">
        <v>1</v>
      </c>
      <c r="E44" s="20">
        <v>20000</v>
      </c>
      <c r="F44" s="20">
        <f t="shared" si="4"/>
        <v>20000</v>
      </c>
    </row>
    <row r="45" spans="1:6" ht="15.75" customHeight="1" x14ac:dyDescent="0.25">
      <c r="A45" s="66"/>
      <c r="B45" s="17" t="s">
        <v>68</v>
      </c>
      <c r="C45" s="21" t="s">
        <v>0</v>
      </c>
      <c r="D45" s="19">
        <v>1</v>
      </c>
      <c r="E45" s="20">
        <v>35000</v>
      </c>
      <c r="F45" s="20">
        <f t="shared" si="4"/>
        <v>35000</v>
      </c>
    </row>
    <row r="46" spans="1:6" ht="15.75" customHeight="1" x14ac:dyDescent="0.25">
      <c r="A46" s="66"/>
      <c r="B46" s="17" t="s">
        <v>97</v>
      </c>
      <c r="C46" s="21"/>
      <c r="D46" s="19"/>
      <c r="E46" s="20"/>
      <c r="F46" s="20">
        <v>276000</v>
      </c>
    </row>
    <row r="47" spans="1:6" ht="15.75" customHeight="1" x14ac:dyDescent="0.25">
      <c r="A47" s="66"/>
      <c r="B47" s="67" t="s">
        <v>15</v>
      </c>
      <c r="C47" s="67"/>
      <c r="D47" s="67"/>
      <c r="E47" s="67"/>
      <c r="F47" s="26">
        <f>SUM(F42:F46)</f>
        <v>801000</v>
      </c>
    </row>
    <row r="48" spans="1:6" ht="15.75" customHeight="1" x14ac:dyDescent="0.25">
      <c r="A48" s="66">
        <v>43762</v>
      </c>
      <c r="B48" s="17" t="s">
        <v>2</v>
      </c>
      <c r="C48" s="21" t="s">
        <v>0</v>
      </c>
      <c r="D48" s="19">
        <v>4</v>
      </c>
      <c r="E48" s="20">
        <v>80000</v>
      </c>
      <c r="F48" s="20">
        <f>D48*E48</f>
        <v>320000</v>
      </c>
    </row>
    <row r="49" spans="1:6" ht="15.75" customHeight="1" x14ac:dyDescent="0.25">
      <c r="A49" s="66"/>
      <c r="B49" s="17" t="s">
        <v>95</v>
      </c>
      <c r="C49" s="21" t="s">
        <v>26</v>
      </c>
      <c r="D49" s="19">
        <v>100</v>
      </c>
      <c r="E49" s="20">
        <v>800</v>
      </c>
      <c r="F49" s="20">
        <f t="shared" ref="F49:F51" si="5">D49*E49</f>
        <v>80000</v>
      </c>
    </row>
    <row r="50" spans="1:6" ht="15.75" customHeight="1" x14ac:dyDescent="0.25">
      <c r="A50" s="66"/>
      <c r="B50" s="17" t="s">
        <v>45</v>
      </c>
      <c r="C50" s="21" t="s">
        <v>0</v>
      </c>
      <c r="D50" s="19">
        <v>8</v>
      </c>
      <c r="E50" s="20">
        <v>8000</v>
      </c>
      <c r="F50" s="20">
        <f t="shared" si="5"/>
        <v>64000</v>
      </c>
    </row>
    <row r="51" spans="1:6" ht="15.75" customHeight="1" x14ac:dyDescent="0.25">
      <c r="A51" s="66"/>
      <c r="B51" s="17" t="s">
        <v>3</v>
      </c>
      <c r="C51" s="21" t="s">
        <v>0</v>
      </c>
      <c r="D51" s="19">
        <v>10</v>
      </c>
      <c r="E51" s="20">
        <v>5000</v>
      </c>
      <c r="F51" s="20">
        <f t="shared" si="5"/>
        <v>50000</v>
      </c>
    </row>
    <row r="52" spans="1:6" ht="15.75" customHeight="1" x14ac:dyDescent="0.25">
      <c r="A52" s="66"/>
      <c r="B52" s="67" t="s">
        <v>15</v>
      </c>
      <c r="C52" s="67"/>
      <c r="D52" s="67"/>
      <c r="E52" s="67"/>
      <c r="F52" s="26">
        <f>SUM(F48:F51)</f>
        <v>514000</v>
      </c>
    </row>
    <row r="53" spans="1:6" ht="15.75" customHeight="1" x14ac:dyDescent="0.25">
      <c r="A53" s="66">
        <v>43764</v>
      </c>
      <c r="B53" s="17" t="s">
        <v>37</v>
      </c>
      <c r="C53" s="21" t="s">
        <v>0</v>
      </c>
      <c r="D53" s="19">
        <v>6</v>
      </c>
      <c r="E53" s="20">
        <v>50000</v>
      </c>
      <c r="F53" s="20">
        <f>D53*E53</f>
        <v>300000</v>
      </c>
    </row>
    <row r="54" spans="1:6" ht="15.75" customHeight="1" x14ac:dyDescent="0.25">
      <c r="A54" s="66"/>
      <c r="B54" s="17" t="s">
        <v>4</v>
      </c>
      <c r="C54" s="21" t="s">
        <v>57</v>
      </c>
      <c r="D54" s="19">
        <v>1</v>
      </c>
      <c r="E54" s="20">
        <v>360000</v>
      </c>
      <c r="F54" s="20">
        <f t="shared" ref="F54" si="6">D54*E54</f>
        <v>360000</v>
      </c>
    </row>
    <row r="55" spans="1:6" ht="15.75" customHeight="1" x14ac:dyDescent="0.25">
      <c r="A55" s="66"/>
      <c r="B55" s="17" t="s">
        <v>98</v>
      </c>
      <c r="C55" s="21"/>
      <c r="D55" s="19"/>
      <c r="E55" s="20"/>
      <c r="F55" s="20">
        <v>204000</v>
      </c>
    </row>
    <row r="56" spans="1:6" ht="15.75" customHeight="1" x14ac:dyDescent="0.25">
      <c r="A56" s="66"/>
      <c r="B56" s="17" t="s">
        <v>99</v>
      </c>
      <c r="C56" s="21"/>
      <c r="D56" s="19"/>
      <c r="E56" s="20"/>
      <c r="F56" s="20">
        <v>232000</v>
      </c>
    </row>
    <row r="57" spans="1:6" ht="15.75" customHeight="1" x14ac:dyDescent="0.25">
      <c r="A57" s="66"/>
      <c r="B57" s="67" t="s">
        <v>15</v>
      </c>
      <c r="C57" s="67"/>
      <c r="D57" s="67"/>
      <c r="E57" s="67"/>
      <c r="F57" s="26">
        <f>SUM(F53:F56)</f>
        <v>1096000</v>
      </c>
    </row>
    <row r="58" spans="1:6" ht="15.75" customHeight="1" x14ac:dyDescent="0.25">
      <c r="A58" s="66">
        <v>43767</v>
      </c>
      <c r="B58" s="17" t="s">
        <v>38</v>
      </c>
      <c r="C58" s="21" t="s">
        <v>0</v>
      </c>
      <c r="D58" s="19">
        <v>10</v>
      </c>
      <c r="E58" s="20">
        <v>50000</v>
      </c>
      <c r="F58" s="20">
        <f>D58*E58</f>
        <v>500000</v>
      </c>
    </row>
    <row r="59" spans="1:6" ht="15.75" customHeight="1" x14ac:dyDescent="0.25">
      <c r="A59" s="66"/>
      <c r="B59" s="17" t="s">
        <v>3</v>
      </c>
      <c r="C59" s="21" t="s">
        <v>0</v>
      </c>
      <c r="D59" s="19">
        <v>10</v>
      </c>
      <c r="E59" s="20">
        <v>5000</v>
      </c>
      <c r="F59" s="20">
        <f t="shared" ref="F59" si="7">D59*E59</f>
        <v>50000</v>
      </c>
    </row>
    <row r="60" spans="1:6" ht="15.75" customHeight="1" x14ac:dyDescent="0.25">
      <c r="A60" s="66"/>
      <c r="B60" s="67" t="s">
        <v>15</v>
      </c>
      <c r="C60" s="67"/>
      <c r="D60" s="67"/>
      <c r="E60" s="67"/>
      <c r="F60" s="26">
        <f>SUM(F58:F59)</f>
        <v>550000</v>
      </c>
    </row>
    <row r="61" spans="1:6" ht="15.75" customHeight="1" x14ac:dyDescent="0.25">
      <c r="A61" s="66">
        <v>43769</v>
      </c>
      <c r="B61" s="17" t="s">
        <v>34</v>
      </c>
      <c r="C61" s="21" t="s">
        <v>0</v>
      </c>
      <c r="D61" s="19">
        <v>13</v>
      </c>
      <c r="E61" s="20">
        <v>45000</v>
      </c>
      <c r="F61" s="20">
        <f>D61*E61</f>
        <v>585000</v>
      </c>
    </row>
    <row r="62" spans="1:6" ht="15.75" customHeight="1" x14ac:dyDescent="0.25">
      <c r="A62" s="66"/>
      <c r="B62" s="17" t="s">
        <v>48</v>
      </c>
      <c r="C62" s="21" t="s">
        <v>35</v>
      </c>
      <c r="D62" s="19">
        <v>2</v>
      </c>
      <c r="E62" s="20">
        <v>10000</v>
      </c>
      <c r="F62" s="20">
        <f>D62*E62</f>
        <v>20000</v>
      </c>
    </row>
    <row r="63" spans="1:6" ht="15.75" customHeight="1" x14ac:dyDescent="0.25">
      <c r="A63" s="66"/>
      <c r="B63" s="17" t="s">
        <v>80</v>
      </c>
      <c r="C63" s="21" t="s">
        <v>81</v>
      </c>
      <c r="D63" s="19">
        <v>3</v>
      </c>
      <c r="E63" s="20">
        <v>11000</v>
      </c>
      <c r="F63" s="20">
        <f>D63*E63</f>
        <v>33000</v>
      </c>
    </row>
    <row r="64" spans="1:6" ht="15.75" customHeight="1" x14ac:dyDescent="0.25">
      <c r="A64" s="66"/>
      <c r="B64" s="17" t="s">
        <v>3</v>
      </c>
      <c r="C64" s="21" t="s">
        <v>0</v>
      </c>
      <c r="D64" s="19">
        <v>10</v>
      </c>
      <c r="E64" s="20">
        <v>5000</v>
      </c>
      <c r="F64" s="20">
        <f>D64*E64</f>
        <v>50000</v>
      </c>
    </row>
    <row r="65" spans="1:8" ht="15.75" customHeight="1" x14ac:dyDescent="0.25">
      <c r="A65" s="66"/>
      <c r="B65" s="17" t="s">
        <v>30</v>
      </c>
      <c r="C65" s="21"/>
      <c r="D65" s="19"/>
      <c r="E65" s="20"/>
      <c r="F65" s="20">
        <v>248000</v>
      </c>
    </row>
    <row r="66" spans="1:8" ht="28.5" x14ac:dyDescent="0.25">
      <c r="A66" s="66"/>
      <c r="B66" s="17" t="s">
        <v>100</v>
      </c>
      <c r="C66" s="21"/>
      <c r="D66" s="19"/>
      <c r="E66" s="20"/>
      <c r="F66" s="20">
        <v>2500000</v>
      </c>
    </row>
    <row r="67" spans="1:8" ht="15.75" customHeight="1" x14ac:dyDescent="0.25">
      <c r="A67" s="66"/>
      <c r="B67" s="67" t="s">
        <v>15</v>
      </c>
      <c r="C67" s="67"/>
      <c r="D67" s="67"/>
      <c r="E67" s="67"/>
      <c r="F67" s="26">
        <f>SUM(F61:F66)</f>
        <v>3436000</v>
      </c>
    </row>
    <row r="68" spans="1:8" ht="22.5" customHeight="1" x14ac:dyDescent="0.25">
      <c r="A68" s="68" t="s">
        <v>14</v>
      </c>
      <c r="B68" s="68"/>
      <c r="C68" s="68"/>
      <c r="D68" s="68"/>
      <c r="E68" s="68"/>
      <c r="F68" s="31">
        <f>F6+F12+F16+F22+F26+F28+F32+F38+F41+F47+F52+F57+F60+F67</f>
        <v>13522000</v>
      </c>
      <c r="H68" s="29"/>
    </row>
    <row r="69" spans="1:8" x14ac:dyDescent="0.25">
      <c r="H69" s="29"/>
    </row>
    <row r="71" spans="1:8" x14ac:dyDescent="0.25">
      <c r="F71" s="29"/>
      <c r="H71" s="29"/>
    </row>
    <row r="72" spans="1:8" x14ac:dyDescent="0.25">
      <c r="F72" s="29"/>
    </row>
  </sheetData>
  <mergeCells count="31">
    <mergeCell ref="A61:A67"/>
    <mergeCell ref="B67:E67"/>
    <mergeCell ref="A68:E68"/>
    <mergeCell ref="A53:A57"/>
    <mergeCell ref="B57:E57"/>
    <mergeCell ref="A58:A60"/>
    <mergeCell ref="B60:E60"/>
    <mergeCell ref="A39:A41"/>
    <mergeCell ref="B41:E41"/>
    <mergeCell ref="A42:A47"/>
    <mergeCell ref="B47:E47"/>
    <mergeCell ref="A48:A52"/>
    <mergeCell ref="B52:E52"/>
    <mergeCell ref="A27:A28"/>
    <mergeCell ref="B28:E28"/>
    <mergeCell ref="A29:A32"/>
    <mergeCell ref="B32:E32"/>
    <mergeCell ref="A33:A38"/>
    <mergeCell ref="B38:E38"/>
    <mergeCell ref="A13:A16"/>
    <mergeCell ref="B16:E16"/>
    <mergeCell ref="A17:A22"/>
    <mergeCell ref="B22:E22"/>
    <mergeCell ref="A23:A26"/>
    <mergeCell ref="B26:E26"/>
    <mergeCell ref="A1:F1"/>
    <mergeCell ref="A2:F2"/>
    <mergeCell ref="A4:A6"/>
    <mergeCell ref="B6:E6"/>
    <mergeCell ref="A7:A12"/>
    <mergeCell ref="B12:E12"/>
  </mergeCells>
  <pageMargins left="0.15" right="0.22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9"/>
  <sheetViews>
    <sheetView topLeftCell="A49" workbookViewId="0">
      <selection activeCell="E62" sqref="E62"/>
    </sheetView>
  </sheetViews>
  <sheetFormatPr defaultRowHeight="12.75" x14ac:dyDescent="0.25"/>
  <cols>
    <col min="1" max="1" width="17.5703125" style="1" customWidth="1"/>
    <col min="2" max="2" width="21.28515625" style="1" customWidth="1"/>
    <col min="3" max="3" width="10.85546875" style="1" customWidth="1"/>
    <col min="4" max="4" width="13.28515625" style="1" customWidth="1"/>
    <col min="5" max="5" width="15.42578125" style="1" customWidth="1"/>
    <col min="6" max="6" width="19.28515625" style="1" customWidth="1"/>
    <col min="7" max="16384" width="9.140625" style="1"/>
  </cols>
  <sheetData>
    <row r="1" spans="1:6" ht="27.75" customHeight="1" x14ac:dyDescent="0.25">
      <c r="A1" s="50" t="s">
        <v>25</v>
      </c>
      <c r="B1" s="50"/>
      <c r="C1" s="50"/>
      <c r="D1" s="50"/>
      <c r="E1" s="50"/>
      <c r="F1" s="50"/>
    </row>
    <row r="2" spans="1:6" ht="30.6" customHeight="1" x14ac:dyDescent="0.25">
      <c r="A2" s="51" t="s">
        <v>102</v>
      </c>
      <c r="B2" s="51"/>
      <c r="C2" s="51"/>
      <c r="D2" s="51"/>
      <c r="E2" s="51"/>
      <c r="F2" s="51"/>
    </row>
    <row r="3" spans="1:6" ht="24" customHeight="1" x14ac:dyDescent="0.25">
      <c r="A3" s="11" t="s">
        <v>24</v>
      </c>
      <c r="B3" s="38" t="s">
        <v>23</v>
      </c>
      <c r="C3" s="38" t="s">
        <v>22</v>
      </c>
      <c r="D3" s="38" t="s">
        <v>21</v>
      </c>
      <c r="E3" s="38" t="s">
        <v>20</v>
      </c>
      <c r="F3" s="38" t="s">
        <v>19</v>
      </c>
    </row>
    <row r="4" spans="1:6" ht="15.75" customHeight="1" x14ac:dyDescent="0.25">
      <c r="A4" s="78">
        <v>43771</v>
      </c>
      <c r="B4" s="17" t="s">
        <v>103</v>
      </c>
      <c r="C4" s="21" t="s">
        <v>0</v>
      </c>
      <c r="D4" s="32">
        <v>5</v>
      </c>
      <c r="E4" s="20">
        <v>85000</v>
      </c>
      <c r="F4" s="20">
        <f>D4*E4</f>
        <v>425000</v>
      </c>
    </row>
    <row r="5" spans="1:6" ht="15.75" customHeight="1" x14ac:dyDescent="0.25">
      <c r="A5" s="79"/>
      <c r="B5" s="17" t="s">
        <v>8</v>
      </c>
      <c r="C5" s="21" t="s">
        <v>0</v>
      </c>
      <c r="D5" s="32">
        <v>12</v>
      </c>
      <c r="E5" s="20">
        <v>8000</v>
      </c>
      <c r="F5" s="20">
        <f>D5*E5</f>
        <v>96000</v>
      </c>
    </row>
    <row r="6" spans="1:6" ht="15.75" customHeight="1" x14ac:dyDescent="0.25">
      <c r="A6" s="79"/>
      <c r="B6" s="17" t="s">
        <v>3</v>
      </c>
      <c r="C6" s="21" t="s">
        <v>0</v>
      </c>
      <c r="D6" s="32">
        <v>10</v>
      </c>
      <c r="E6" s="20">
        <v>5000</v>
      </c>
      <c r="F6" s="20">
        <f t="shared" ref="F6" si="0">D6*E6</f>
        <v>50000</v>
      </c>
    </row>
    <row r="7" spans="1:6" ht="15.75" customHeight="1" x14ac:dyDescent="0.25">
      <c r="A7" s="54"/>
      <c r="B7" s="72" t="s">
        <v>101</v>
      </c>
      <c r="C7" s="73"/>
      <c r="D7" s="73"/>
      <c r="E7" s="77"/>
      <c r="F7" s="39">
        <f>SUM(F4:F6)</f>
        <v>571000</v>
      </c>
    </row>
    <row r="8" spans="1:6" ht="15.75" customHeight="1" x14ac:dyDescent="0.25">
      <c r="A8" s="52">
        <v>43774</v>
      </c>
      <c r="B8" s="4" t="s">
        <v>18</v>
      </c>
      <c r="C8" s="10" t="s">
        <v>0</v>
      </c>
      <c r="D8" s="7">
        <v>5</v>
      </c>
      <c r="E8" s="3">
        <v>80000</v>
      </c>
      <c r="F8" s="3">
        <f>D8*E8</f>
        <v>400000</v>
      </c>
    </row>
    <row r="9" spans="1:6" ht="15.75" customHeight="1" x14ac:dyDescent="0.25">
      <c r="A9" s="53"/>
      <c r="B9" s="4" t="s">
        <v>104</v>
      </c>
      <c r="C9" s="10" t="s">
        <v>0</v>
      </c>
      <c r="D9" s="7">
        <v>1</v>
      </c>
      <c r="E9" s="3">
        <v>60000</v>
      </c>
      <c r="F9" s="3">
        <f>D9*E9</f>
        <v>60000</v>
      </c>
    </row>
    <row r="10" spans="1:6" ht="15.75" customHeight="1" x14ac:dyDescent="0.25">
      <c r="A10" s="53"/>
      <c r="B10" s="4" t="s">
        <v>3</v>
      </c>
      <c r="C10" s="10" t="s">
        <v>0</v>
      </c>
      <c r="D10" s="7">
        <v>10</v>
      </c>
      <c r="E10" s="3">
        <v>5000</v>
      </c>
      <c r="F10" s="3">
        <f>D10*E10</f>
        <v>50000</v>
      </c>
    </row>
    <row r="11" spans="1:6" ht="15.75" customHeight="1" x14ac:dyDescent="0.25">
      <c r="A11" s="54"/>
      <c r="B11" s="63" t="s">
        <v>101</v>
      </c>
      <c r="C11" s="64"/>
      <c r="D11" s="64"/>
      <c r="E11" s="65"/>
      <c r="F11" s="2">
        <f>SUM(F8:F10)</f>
        <v>510000</v>
      </c>
    </row>
    <row r="12" spans="1:6" ht="15.75" customHeight="1" x14ac:dyDescent="0.25">
      <c r="A12" s="78">
        <v>43776</v>
      </c>
      <c r="B12" s="17" t="s">
        <v>2</v>
      </c>
      <c r="C12" s="21" t="s">
        <v>0</v>
      </c>
      <c r="D12" s="19">
        <v>4</v>
      </c>
      <c r="E12" s="20">
        <v>85000</v>
      </c>
      <c r="F12" s="8">
        <f t="shared" ref="F12:F15" si="1">D12*E12</f>
        <v>340000</v>
      </c>
    </row>
    <row r="13" spans="1:6" ht="15.75" customHeight="1" x14ac:dyDescent="0.25">
      <c r="A13" s="79"/>
      <c r="B13" s="17" t="s">
        <v>95</v>
      </c>
      <c r="C13" s="21" t="s">
        <v>26</v>
      </c>
      <c r="D13" s="19">
        <v>80</v>
      </c>
      <c r="E13" s="20">
        <v>800</v>
      </c>
      <c r="F13" s="42">
        <f t="shared" si="1"/>
        <v>64000</v>
      </c>
    </row>
    <row r="14" spans="1:6" ht="15.75" customHeight="1" x14ac:dyDescent="0.25">
      <c r="A14" s="79"/>
      <c r="B14" s="17" t="s">
        <v>1</v>
      </c>
      <c r="C14" s="21" t="s">
        <v>0</v>
      </c>
      <c r="D14" s="19">
        <v>1</v>
      </c>
      <c r="E14" s="20">
        <v>17000</v>
      </c>
      <c r="F14" s="42">
        <f t="shared" si="1"/>
        <v>17000</v>
      </c>
    </row>
    <row r="15" spans="1:6" ht="15.75" customHeight="1" x14ac:dyDescent="0.25">
      <c r="A15" s="79"/>
      <c r="B15" s="17" t="s">
        <v>3</v>
      </c>
      <c r="C15" s="21" t="s">
        <v>0</v>
      </c>
      <c r="D15" s="19">
        <v>10</v>
      </c>
      <c r="E15" s="20">
        <v>5000</v>
      </c>
      <c r="F15" s="42">
        <f t="shared" si="1"/>
        <v>50000</v>
      </c>
    </row>
    <row r="16" spans="1:6" ht="15.75" customHeight="1" x14ac:dyDescent="0.25">
      <c r="A16" s="53"/>
      <c r="B16" s="74" t="s">
        <v>15</v>
      </c>
      <c r="C16" s="75"/>
      <c r="D16" s="75"/>
      <c r="E16" s="76"/>
      <c r="F16" s="24">
        <f>SUM(F12:F15)</f>
        <v>471000</v>
      </c>
    </row>
    <row r="17" spans="1:6" ht="15.75" customHeight="1" x14ac:dyDescent="0.25">
      <c r="A17" s="66">
        <v>43778</v>
      </c>
      <c r="B17" s="17" t="s">
        <v>3</v>
      </c>
      <c r="C17" s="21" t="s">
        <v>0</v>
      </c>
      <c r="D17" s="32">
        <v>10</v>
      </c>
      <c r="E17" s="20">
        <v>5000</v>
      </c>
      <c r="F17" s="20">
        <f t="shared" ref="F17" si="2">D17*E17</f>
        <v>50000</v>
      </c>
    </row>
    <row r="18" spans="1:6" ht="15.75" customHeight="1" x14ac:dyDescent="0.25">
      <c r="A18" s="66"/>
      <c r="B18" s="67" t="s">
        <v>15</v>
      </c>
      <c r="C18" s="67"/>
      <c r="D18" s="67"/>
      <c r="E18" s="67"/>
      <c r="F18" s="26">
        <f>SUM(F17:F17)</f>
        <v>50000</v>
      </c>
    </row>
    <row r="19" spans="1:6" ht="15.75" customHeight="1" x14ac:dyDescent="0.25">
      <c r="A19" s="66">
        <v>43781</v>
      </c>
      <c r="B19" s="17" t="s">
        <v>49</v>
      </c>
      <c r="C19" s="21" t="s">
        <v>50</v>
      </c>
      <c r="D19" s="22">
        <v>6</v>
      </c>
      <c r="E19" s="20">
        <v>50000</v>
      </c>
      <c r="F19" s="20">
        <f>D19*E19</f>
        <v>300000</v>
      </c>
    </row>
    <row r="20" spans="1:6" ht="15.75" customHeight="1" x14ac:dyDescent="0.25">
      <c r="A20" s="66"/>
      <c r="B20" s="17" t="s">
        <v>1</v>
      </c>
      <c r="C20" s="21" t="s">
        <v>0</v>
      </c>
      <c r="D20" s="32">
        <v>10</v>
      </c>
      <c r="E20" s="20">
        <v>5000</v>
      </c>
      <c r="F20" s="20">
        <f>D20*E20</f>
        <v>50000</v>
      </c>
    </row>
    <row r="21" spans="1:6" ht="15.75" customHeight="1" x14ac:dyDescent="0.25">
      <c r="A21" s="66"/>
      <c r="B21" s="67" t="s">
        <v>15</v>
      </c>
      <c r="C21" s="67"/>
      <c r="D21" s="67"/>
      <c r="E21" s="67"/>
      <c r="F21" s="26">
        <f>SUM(F19:F20)</f>
        <v>350000</v>
      </c>
    </row>
    <row r="22" spans="1:6" ht="15.75" customHeight="1" x14ac:dyDescent="0.25">
      <c r="A22" s="80">
        <v>43783</v>
      </c>
      <c r="B22" s="17" t="s">
        <v>42</v>
      </c>
      <c r="C22" s="18" t="s">
        <v>16</v>
      </c>
      <c r="D22" s="19">
        <v>5</v>
      </c>
      <c r="E22" s="20">
        <v>110000</v>
      </c>
      <c r="F22" s="20">
        <f>D22*E22</f>
        <v>550000</v>
      </c>
    </row>
    <row r="23" spans="1:6" ht="15.75" customHeight="1" x14ac:dyDescent="0.25">
      <c r="A23" s="81"/>
      <c r="B23" s="17" t="s">
        <v>1</v>
      </c>
      <c r="C23" s="21" t="s">
        <v>0</v>
      </c>
      <c r="D23" s="19">
        <v>1</v>
      </c>
      <c r="E23" s="20">
        <v>16000</v>
      </c>
      <c r="F23" s="20">
        <f t="shared" ref="F23:F25" si="3">D23*E23</f>
        <v>16000</v>
      </c>
    </row>
    <row r="24" spans="1:6" ht="15.75" customHeight="1" x14ac:dyDescent="0.25">
      <c r="A24" s="81"/>
      <c r="B24" s="17" t="s">
        <v>45</v>
      </c>
      <c r="C24" s="21" t="s">
        <v>0</v>
      </c>
      <c r="D24" s="19">
        <v>5</v>
      </c>
      <c r="E24" s="20">
        <v>9000</v>
      </c>
      <c r="F24" s="20">
        <f t="shared" si="3"/>
        <v>45000</v>
      </c>
    </row>
    <row r="25" spans="1:6" ht="15.75" customHeight="1" x14ac:dyDescent="0.25">
      <c r="A25" s="81"/>
      <c r="B25" s="17" t="s">
        <v>3</v>
      </c>
      <c r="C25" s="21" t="s">
        <v>0</v>
      </c>
      <c r="D25" s="19">
        <v>10</v>
      </c>
      <c r="E25" s="20">
        <v>5000</v>
      </c>
      <c r="F25" s="20">
        <f t="shared" si="3"/>
        <v>50000</v>
      </c>
    </row>
    <row r="26" spans="1:6" ht="15.75" customHeight="1" x14ac:dyDescent="0.25">
      <c r="A26" s="82"/>
      <c r="B26" s="83" t="s">
        <v>15</v>
      </c>
      <c r="C26" s="84"/>
      <c r="D26" s="84"/>
      <c r="E26" s="85"/>
      <c r="F26" s="26">
        <f>SUM(F22:F25)</f>
        <v>661000</v>
      </c>
    </row>
    <row r="27" spans="1:6" ht="15.75" customHeight="1" x14ac:dyDescent="0.25">
      <c r="A27" s="69">
        <v>43785</v>
      </c>
      <c r="B27" s="33" t="s">
        <v>79</v>
      </c>
      <c r="C27" s="40" t="s">
        <v>0</v>
      </c>
      <c r="D27" s="35">
        <v>5</v>
      </c>
      <c r="E27" s="37">
        <v>70000</v>
      </c>
      <c r="F27" s="41">
        <f>D27*E27</f>
        <v>350000</v>
      </c>
    </row>
    <row r="28" spans="1:6" ht="15.75" customHeight="1" x14ac:dyDescent="0.25">
      <c r="A28" s="69"/>
      <c r="B28" s="33" t="s">
        <v>45</v>
      </c>
      <c r="C28" s="40" t="s">
        <v>0</v>
      </c>
      <c r="D28" s="35">
        <v>9</v>
      </c>
      <c r="E28" s="37">
        <v>9000</v>
      </c>
      <c r="F28" s="41">
        <f>D28*E28</f>
        <v>81000</v>
      </c>
    </row>
    <row r="29" spans="1:6" ht="15.75" customHeight="1" x14ac:dyDescent="0.25">
      <c r="A29" s="69"/>
      <c r="B29" s="33" t="s">
        <v>105</v>
      </c>
      <c r="C29" s="40"/>
      <c r="D29" s="35"/>
      <c r="E29" s="37"/>
      <c r="F29" s="41">
        <v>205000</v>
      </c>
    </row>
    <row r="30" spans="1:6" ht="15.75" customHeight="1" x14ac:dyDescent="0.25">
      <c r="A30" s="69"/>
      <c r="B30" s="17" t="s">
        <v>3</v>
      </c>
      <c r="C30" s="21" t="s">
        <v>0</v>
      </c>
      <c r="D30" s="19">
        <v>10</v>
      </c>
      <c r="E30" s="8">
        <v>5000</v>
      </c>
      <c r="F30" s="3">
        <f>D30*E30</f>
        <v>50000</v>
      </c>
    </row>
    <row r="31" spans="1:6" ht="15.75" customHeight="1" x14ac:dyDescent="0.25">
      <c r="A31" s="70"/>
      <c r="B31" s="72" t="s">
        <v>15</v>
      </c>
      <c r="C31" s="73"/>
      <c r="D31" s="73"/>
      <c r="E31" s="57"/>
      <c r="F31" s="2">
        <f>SUM(F27:F30)</f>
        <v>686000</v>
      </c>
    </row>
    <row r="32" spans="1:6" ht="15.75" customHeight="1" x14ac:dyDescent="0.25">
      <c r="A32" s="61">
        <v>43788</v>
      </c>
      <c r="B32" s="4" t="s">
        <v>34</v>
      </c>
      <c r="C32" s="10" t="s">
        <v>0</v>
      </c>
      <c r="D32" s="7">
        <v>15</v>
      </c>
      <c r="E32" s="3">
        <v>50000</v>
      </c>
      <c r="F32" s="3">
        <f>D32*E32</f>
        <v>750000</v>
      </c>
    </row>
    <row r="33" spans="1:6" ht="15.75" customHeight="1" x14ac:dyDescent="0.25">
      <c r="A33" s="62"/>
      <c r="B33" s="4" t="s">
        <v>48</v>
      </c>
      <c r="C33" s="10" t="s">
        <v>35</v>
      </c>
      <c r="D33" s="7">
        <v>2</v>
      </c>
      <c r="E33" s="3">
        <v>10000</v>
      </c>
      <c r="F33" s="3">
        <f>D33*E33</f>
        <v>20000</v>
      </c>
    </row>
    <row r="34" spans="1:6" ht="15.75" customHeight="1" x14ac:dyDescent="0.25">
      <c r="A34" s="62"/>
      <c r="B34" s="4" t="s">
        <v>27</v>
      </c>
      <c r="C34" s="10" t="s">
        <v>0</v>
      </c>
      <c r="D34" s="7">
        <v>5</v>
      </c>
      <c r="E34" s="3">
        <v>12000</v>
      </c>
      <c r="F34" s="3">
        <f t="shared" ref="F34" si="4">D34*E34</f>
        <v>60000</v>
      </c>
    </row>
    <row r="35" spans="1:6" ht="15.75" customHeight="1" x14ac:dyDescent="0.25">
      <c r="A35" s="62"/>
      <c r="B35" s="4" t="s">
        <v>3</v>
      </c>
      <c r="C35" s="10" t="s">
        <v>0</v>
      </c>
      <c r="D35" s="7">
        <v>10</v>
      </c>
      <c r="E35" s="3">
        <v>5000</v>
      </c>
      <c r="F35" s="3">
        <f>D35*E35</f>
        <v>50000</v>
      </c>
    </row>
    <row r="36" spans="1:6" ht="15.75" customHeight="1" x14ac:dyDescent="0.25">
      <c r="A36" s="70"/>
      <c r="B36" s="63" t="s">
        <v>15</v>
      </c>
      <c r="C36" s="64"/>
      <c r="D36" s="64"/>
      <c r="E36" s="65"/>
      <c r="F36" s="24">
        <f>SUM(F32:F35)</f>
        <v>880000</v>
      </c>
    </row>
    <row r="37" spans="1:6" ht="15.75" customHeight="1" x14ac:dyDescent="0.25">
      <c r="A37" s="71">
        <v>43790</v>
      </c>
      <c r="B37" s="17" t="s">
        <v>2</v>
      </c>
      <c r="C37" s="43" t="s">
        <v>0</v>
      </c>
      <c r="D37" s="44">
        <v>5</v>
      </c>
      <c r="E37" s="45">
        <v>110000</v>
      </c>
      <c r="F37" s="20">
        <f>D37*E37</f>
        <v>550000</v>
      </c>
    </row>
    <row r="38" spans="1:6" ht="15.75" customHeight="1" x14ac:dyDescent="0.25">
      <c r="A38" s="69"/>
      <c r="B38" s="17" t="s">
        <v>95</v>
      </c>
      <c r="C38" s="43" t="s">
        <v>26</v>
      </c>
      <c r="D38" s="44">
        <v>100</v>
      </c>
      <c r="E38" s="45">
        <v>800</v>
      </c>
      <c r="F38" s="20">
        <f t="shared" ref="F38:F41" si="5">D38*E38</f>
        <v>80000</v>
      </c>
    </row>
    <row r="39" spans="1:6" ht="15.75" customHeight="1" x14ac:dyDescent="0.25">
      <c r="A39" s="69"/>
      <c r="B39" s="17" t="s">
        <v>106</v>
      </c>
      <c r="C39" s="43" t="s">
        <v>0</v>
      </c>
      <c r="D39" s="44">
        <v>10</v>
      </c>
      <c r="E39" s="45">
        <v>10000</v>
      </c>
      <c r="F39" s="20">
        <f t="shared" si="5"/>
        <v>100000</v>
      </c>
    </row>
    <row r="40" spans="1:6" ht="15.75" customHeight="1" x14ac:dyDescent="0.25">
      <c r="A40" s="69"/>
      <c r="B40" s="17" t="s">
        <v>1</v>
      </c>
      <c r="C40" s="43" t="s">
        <v>0</v>
      </c>
      <c r="D40" s="44">
        <v>1</v>
      </c>
      <c r="E40" s="45">
        <v>17000</v>
      </c>
      <c r="F40" s="20">
        <f t="shared" si="5"/>
        <v>17000</v>
      </c>
    </row>
    <row r="41" spans="1:6" ht="15.75" customHeight="1" x14ac:dyDescent="0.25">
      <c r="A41" s="69"/>
      <c r="B41" s="17" t="s">
        <v>3</v>
      </c>
      <c r="C41" s="43" t="s">
        <v>0</v>
      </c>
      <c r="D41" s="44">
        <v>10</v>
      </c>
      <c r="E41" s="45">
        <v>5000</v>
      </c>
      <c r="F41" s="20">
        <f t="shared" si="5"/>
        <v>50000</v>
      </c>
    </row>
    <row r="42" spans="1:6" ht="15.75" customHeight="1" x14ac:dyDescent="0.25">
      <c r="A42" s="69"/>
      <c r="B42" s="67" t="s">
        <v>15</v>
      </c>
      <c r="C42" s="67"/>
      <c r="D42" s="67"/>
      <c r="E42" s="67"/>
      <c r="F42" s="26">
        <f>SUM(F37:F41)</f>
        <v>797000</v>
      </c>
    </row>
    <row r="43" spans="1:6" ht="15.75" customHeight="1" x14ac:dyDescent="0.25">
      <c r="A43" s="66">
        <v>43792</v>
      </c>
      <c r="B43" s="17" t="s">
        <v>38</v>
      </c>
      <c r="C43" s="21" t="s">
        <v>35</v>
      </c>
      <c r="D43" s="19">
        <v>10</v>
      </c>
      <c r="E43" s="20">
        <v>39900</v>
      </c>
      <c r="F43" s="20">
        <f>D43*E43</f>
        <v>399000</v>
      </c>
    </row>
    <row r="44" spans="1:6" ht="15.75" customHeight="1" x14ac:dyDescent="0.25">
      <c r="A44" s="66"/>
      <c r="B44" s="17" t="s">
        <v>3</v>
      </c>
      <c r="C44" s="21" t="s">
        <v>0</v>
      </c>
      <c r="D44" s="19">
        <v>10</v>
      </c>
      <c r="E44" s="20">
        <v>5000</v>
      </c>
      <c r="F44" s="20">
        <f t="shared" ref="F44:F45" si="6">D44*E44</f>
        <v>50000</v>
      </c>
    </row>
    <row r="45" spans="1:6" ht="15.75" customHeight="1" x14ac:dyDescent="0.25">
      <c r="A45" s="66"/>
      <c r="B45" s="17" t="s">
        <v>45</v>
      </c>
      <c r="C45" s="21" t="s">
        <v>0</v>
      </c>
      <c r="D45" s="19">
        <v>10</v>
      </c>
      <c r="E45" s="20">
        <v>9000</v>
      </c>
      <c r="F45" s="20">
        <f t="shared" si="6"/>
        <v>90000</v>
      </c>
    </row>
    <row r="46" spans="1:6" ht="15.75" customHeight="1" x14ac:dyDescent="0.25">
      <c r="A46" s="66"/>
      <c r="B46" s="17" t="s">
        <v>107</v>
      </c>
      <c r="C46" s="21"/>
      <c r="D46" s="19"/>
      <c r="E46" s="20"/>
      <c r="F46" s="20">
        <v>230000</v>
      </c>
    </row>
    <row r="47" spans="1:6" ht="15.75" customHeight="1" x14ac:dyDescent="0.25">
      <c r="A47" s="66"/>
      <c r="B47" s="17" t="s">
        <v>108</v>
      </c>
      <c r="C47" s="21"/>
      <c r="D47" s="19"/>
      <c r="E47" s="20"/>
      <c r="F47" s="20">
        <v>258000</v>
      </c>
    </row>
    <row r="48" spans="1:6" ht="15.75" customHeight="1" x14ac:dyDescent="0.25">
      <c r="A48" s="66"/>
      <c r="B48" s="67" t="s">
        <v>15</v>
      </c>
      <c r="C48" s="67"/>
      <c r="D48" s="67"/>
      <c r="E48" s="67"/>
      <c r="F48" s="26">
        <f>SUM(F43:F47)</f>
        <v>1027000</v>
      </c>
    </row>
    <row r="49" spans="1:6" ht="15.75" customHeight="1" x14ac:dyDescent="0.25">
      <c r="A49" s="66">
        <v>43795</v>
      </c>
      <c r="B49" s="17" t="s">
        <v>42</v>
      </c>
      <c r="C49" s="21" t="s">
        <v>0</v>
      </c>
      <c r="D49" s="19">
        <v>5</v>
      </c>
      <c r="E49" s="20">
        <v>110000</v>
      </c>
      <c r="F49" s="20">
        <f>D49*E49</f>
        <v>550000</v>
      </c>
    </row>
    <row r="50" spans="1:6" ht="15.75" customHeight="1" x14ac:dyDescent="0.25">
      <c r="A50" s="66"/>
      <c r="B50" s="17" t="s">
        <v>27</v>
      </c>
      <c r="C50" s="21" t="s">
        <v>0</v>
      </c>
      <c r="D50" s="19">
        <v>6</v>
      </c>
      <c r="E50" s="20">
        <v>10000</v>
      </c>
      <c r="F50" s="20">
        <f t="shared" ref="F50:F51" si="7">D50*E50</f>
        <v>60000</v>
      </c>
    </row>
    <row r="51" spans="1:6" ht="15.75" customHeight="1" x14ac:dyDescent="0.25">
      <c r="A51" s="66"/>
      <c r="B51" s="17" t="s">
        <v>3</v>
      </c>
      <c r="C51" s="21" t="s">
        <v>0</v>
      </c>
      <c r="D51" s="19">
        <v>10</v>
      </c>
      <c r="E51" s="20">
        <v>5000</v>
      </c>
      <c r="F51" s="20">
        <f t="shared" si="7"/>
        <v>50000</v>
      </c>
    </row>
    <row r="52" spans="1:6" ht="15.75" customHeight="1" x14ac:dyDescent="0.25">
      <c r="A52" s="66"/>
      <c r="B52" s="67" t="s">
        <v>15</v>
      </c>
      <c r="C52" s="67"/>
      <c r="D52" s="67"/>
      <c r="E52" s="67"/>
      <c r="F52" s="26">
        <f>SUM(F49:F51)</f>
        <v>660000</v>
      </c>
    </row>
    <row r="53" spans="1:6" ht="15.75" customHeight="1" x14ac:dyDescent="0.25">
      <c r="A53" s="66">
        <v>43797</v>
      </c>
      <c r="B53" s="17" t="s">
        <v>29</v>
      </c>
      <c r="C53" s="21" t="s">
        <v>0</v>
      </c>
      <c r="D53" s="32">
        <v>10</v>
      </c>
      <c r="E53" s="20">
        <v>40300</v>
      </c>
      <c r="F53" s="20">
        <f>D53*E53</f>
        <v>403000</v>
      </c>
    </row>
    <row r="54" spans="1:6" ht="15.75" customHeight="1" x14ac:dyDescent="0.25">
      <c r="A54" s="66"/>
      <c r="B54" s="17" t="s">
        <v>45</v>
      </c>
      <c r="C54" s="21" t="s">
        <v>0</v>
      </c>
      <c r="D54" s="19">
        <v>5</v>
      </c>
      <c r="E54" s="20">
        <v>9000</v>
      </c>
      <c r="F54" s="20">
        <f t="shared" ref="F54" si="8">D54*E54</f>
        <v>45000</v>
      </c>
    </row>
    <row r="55" spans="1:6" ht="15.75" customHeight="1" x14ac:dyDescent="0.25">
      <c r="A55" s="66"/>
      <c r="B55" s="17" t="s">
        <v>13</v>
      </c>
      <c r="C55" s="21" t="s">
        <v>0</v>
      </c>
      <c r="D55" s="19">
        <v>1</v>
      </c>
      <c r="E55" s="20">
        <v>22000</v>
      </c>
      <c r="F55" s="20">
        <f>D55*E55</f>
        <v>22000</v>
      </c>
    </row>
    <row r="56" spans="1:6" ht="15.75" customHeight="1" x14ac:dyDescent="0.25">
      <c r="A56" s="66"/>
      <c r="B56" s="17" t="s">
        <v>3</v>
      </c>
      <c r="C56" s="21" t="s">
        <v>0</v>
      </c>
      <c r="D56" s="19">
        <v>10</v>
      </c>
      <c r="E56" s="20">
        <v>5000</v>
      </c>
      <c r="F56" s="20">
        <f t="shared" ref="F56" si="9">D56*E56</f>
        <v>50000</v>
      </c>
    </row>
    <row r="57" spans="1:6" ht="15.75" customHeight="1" x14ac:dyDescent="0.25">
      <c r="A57" s="66"/>
      <c r="B57" s="67" t="s">
        <v>15</v>
      </c>
      <c r="C57" s="67"/>
      <c r="D57" s="67"/>
      <c r="E57" s="67"/>
      <c r="F57" s="26">
        <f>SUM(F53:F56)</f>
        <v>520000</v>
      </c>
    </row>
    <row r="58" spans="1:6" ht="15.75" customHeight="1" x14ac:dyDescent="0.25">
      <c r="A58" s="66">
        <v>43799</v>
      </c>
      <c r="B58" s="17" t="s">
        <v>28</v>
      </c>
      <c r="C58" s="21" t="s">
        <v>0</v>
      </c>
      <c r="D58" s="19">
        <v>5</v>
      </c>
      <c r="E58" s="20">
        <v>110000</v>
      </c>
      <c r="F58" s="20">
        <f>D58*E58</f>
        <v>550000</v>
      </c>
    </row>
    <row r="59" spans="1:6" ht="15.75" customHeight="1" x14ac:dyDescent="0.25">
      <c r="A59" s="66"/>
      <c r="B59" s="17" t="s">
        <v>8</v>
      </c>
      <c r="C59" s="21" t="s">
        <v>0</v>
      </c>
      <c r="D59" s="19">
        <v>12</v>
      </c>
      <c r="E59" s="20">
        <v>8000</v>
      </c>
      <c r="F59" s="20">
        <f>D59*E59</f>
        <v>96000</v>
      </c>
    </row>
    <row r="60" spans="1:6" ht="15.75" customHeight="1" x14ac:dyDescent="0.25">
      <c r="A60" s="66"/>
      <c r="B60" s="17" t="s">
        <v>106</v>
      </c>
      <c r="C60" s="21" t="s">
        <v>0</v>
      </c>
      <c r="D60" s="19">
        <v>10</v>
      </c>
      <c r="E60" s="20">
        <v>8000</v>
      </c>
      <c r="F60" s="20">
        <f>D60*E60</f>
        <v>80000</v>
      </c>
    </row>
    <row r="61" spans="1:6" ht="15.75" customHeight="1" x14ac:dyDescent="0.25">
      <c r="A61" s="66"/>
      <c r="B61" s="17" t="s">
        <v>3</v>
      </c>
      <c r="C61" s="21" t="s">
        <v>0</v>
      </c>
      <c r="D61" s="19">
        <v>10</v>
      </c>
      <c r="E61" s="20">
        <v>5000</v>
      </c>
      <c r="F61" s="20">
        <f>D61*E61</f>
        <v>50000</v>
      </c>
    </row>
    <row r="62" spans="1:6" ht="15.75" customHeight="1" x14ac:dyDescent="0.25">
      <c r="A62" s="66"/>
      <c r="B62" s="17" t="s">
        <v>30</v>
      </c>
      <c r="C62" s="21"/>
      <c r="D62" s="19"/>
      <c r="E62" s="20"/>
      <c r="F62" s="20">
        <v>96000</v>
      </c>
    </row>
    <row r="63" spans="1:6" ht="28.5" x14ac:dyDescent="0.25">
      <c r="A63" s="66"/>
      <c r="B63" s="17" t="s">
        <v>109</v>
      </c>
      <c r="C63" s="21"/>
      <c r="D63" s="19"/>
      <c r="E63" s="20"/>
      <c r="F63" s="20">
        <v>2500000</v>
      </c>
    </row>
    <row r="64" spans="1:6" ht="15.75" customHeight="1" x14ac:dyDescent="0.25">
      <c r="A64" s="66"/>
      <c r="B64" s="67" t="s">
        <v>15</v>
      </c>
      <c r="C64" s="67"/>
      <c r="D64" s="67"/>
      <c r="E64" s="67"/>
      <c r="F64" s="26">
        <f>SUM(F58:F63)</f>
        <v>3372000</v>
      </c>
    </row>
    <row r="65" spans="1:8" ht="22.5" customHeight="1" x14ac:dyDescent="0.25">
      <c r="A65" s="68" t="s">
        <v>14</v>
      </c>
      <c r="B65" s="68"/>
      <c r="C65" s="68"/>
      <c r="D65" s="68"/>
      <c r="E65" s="68"/>
      <c r="F65" s="31">
        <f>F7+F11+F16+F18+F21+F26+F31+F36+F42+F48+F52+F57+F64</f>
        <v>10555000</v>
      </c>
      <c r="H65" s="29"/>
    </row>
    <row r="66" spans="1:8" x14ac:dyDescent="0.25">
      <c r="H66" s="29"/>
    </row>
    <row r="68" spans="1:8" x14ac:dyDescent="0.25">
      <c r="F68" s="29"/>
      <c r="H68" s="29"/>
    </row>
    <row r="69" spans="1:8" x14ac:dyDescent="0.25">
      <c r="F69" s="29"/>
    </row>
  </sheetData>
  <mergeCells count="29">
    <mergeCell ref="A65:E65"/>
    <mergeCell ref="A53:A57"/>
    <mergeCell ref="B57:E57"/>
    <mergeCell ref="A58:A64"/>
    <mergeCell ref="B64:E64"/>
    <mergeCell ref="A37:A42"/>
    <mergeCell ref="B42:E42"/>
    <mergeCell ref="A43:A48"/>
    <mergeCell ref="B48:E48"/>
    <mergeCell ref="A49:A52"/>
    <mergeCell ref="B52:E52"/>
    <mergeCell ref="A22:A26"/>
    <mergeCell ref="B26:E26"/>
    <mergeCell ref="A27:A31"/>
    <mergeCell ref="B31:E31"/>
    <mergeCell ref="A32:A36"/>
    <mergeCell ref="B36:E36"/>
    <mergeCell ref="A12:A16"/>
    <mergeCell ref="B16:E16"/>
    <mergeCell ref="A17:A18"/>
    <mergeCell ref="B18:E18"/>
    <mergeCell ref="A19:A21"/>
    <mergeCell ref="B21:E21"/>
    <mergeCell ref="A1:F1"/>
    <mergeCell ref="A2:F2"/>
    <mergeCell ref="A4:A7"/>
    <mergeCell ref="B7:E7"/>
    <mergeCell ref="A8:A11"/>
    <mergeCell ref="B11:E11"/>
  </mergeCells>
  <pageMargins left="0.15" right="0.22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Jan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Dalat Hasfarm</dc:creator>
  <cp:lastModifiedBy>hf</cp:lastModifiedBy>
  <cp:lastPrinted>2020-05-07T07:05:30Z</cp:lastPrinted>
  <dcterms:created xsi:type="dcterms:W3CDTF">2015-10-07T04:07:36Z</dcterms:created>
  <dcterms:modified xsi:type="dcterms:W3CDTF">2020-05-07T07:05:39Z</dcterms:modified>
</cp:coreProperties>
</file>