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8520" windowHeight="2895" activeTab="3"/>
  </bookViews>
  <sheets>
    <sheet name="tháng 12" sheetId="1" r:id="rId1"/>
    <sheet name="Tháng 1" sheetId="2" r:id="rId2"/>
    <sheet name="Tháng 5" sheetId="3" r:id="rId3"/>
    <sheet name="Tháng 6" sheetId="4" r:id="rId4"/>
  </sheets>
  <calcPr calcId="144525"/>
</workbook>
</file>

<file path=xl/calcChain.xml><?xml version="1.0" encoding="utf-8"?>
<calcChain xmlns="http://schemas.openxmlformats.org/spreadsheetml/2006/main">
  <c r="F6" i="4" l="1"/>
  <c r="F7" i="4" s="1"/>
  <c r="F8" i="4" s="1"/>
  <c r="F9" i="4" s="1"/>
  <c r="F10" i="4" s="1"/>
  <c r="F11" i="4" s="1"/>
  <c r="F12" i="4" s="1"/>
  <c r="F13" i="4" s="1"/>
  <c r="F14" i="4" s="1"/>
  <c r="F15" i="4" s="1"/>
  <c r="F16" i="4" s="1"/>
  <c r="F17" i="4" s="1"/>
  <c r="F18" i="4" s="1"/>
  <c r="F19" i="4" s="1"/>
  <c r="F20" i="4" s="1"/>
  <c r="F21" i="4" s="1"/>
  <c r="F22" i="4" s="1"/>
  <c r="F23" i="4" s="1"/>
  <c r="F24" i="4" s="1"/>
  <c r="F25" i="4" s="1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5" i="4"/>
  <c r="D40" i="4"/>
  <c r="C40" i="4"/>
  <c r="C41" i="4" s="1"/>
  <c r="F40" i="3"/>
  <c r="F42" i="3"/>
  <c r="F41" i="3"/>
  <c r="D41" i="3"/>
  <c r="C41" i="3"/>
  <c r="F5" i="3"/>
  <c r="F6" i="3" s="1"/>
  <c r="F7" i="3" s="1"/>
  <c r="F8" i="3" s="1"/>
  <c r="F9" i="3" s="1"/>
  <c r="F10" i="3" s="1"/>
  <c r="F11" i="3" s="1"/>
  <c r="F12" i="3" s="1"/>
  <c r="F13" i="3" s="1"/>
  <c r="F14" i="3" s="1"/>
  <c r="F15" i="3" s="1"/>
  <c r="F16" i="3" s="1"/>
  <c r="F17" i="3" s="1"/>
  <c r="F18" i="3" s="1"/>
  <c r="F19" i="3" s="1"/>
  <c r="F20" i="3" s="1"/>
  <c r="F21" i="3" s="1"/>
  <c r="F22" i="3" s="1"/>
  <c r="F23" i="3" s="1"/>
  <c r="F24" i="3" s="1"/>
  <c r="F25" i="3" s="1"/>
  <c r="F26" i="3" s="1"/>
  <c r="F27" i="3" s="1"/>
  <c r="F28" i="3" s="1"/>
  <c r="F29" i="3" s="1"/>
  <c r="F30" i="3" s="1"/>
  <c r="F31" i="3" s="1"/>
  <c r="F32" i="3" s="1"/>
  <c r="F33" i="3" s="1"/>
  <c r="F34" i="3" s="1"/>
  <c r="F35" i="3" s="1"/>
  <c r="F36" i="3" s="1"/>
  <c r="F37" i="3" s="1"/>
  <c r="F38" i="3" s="1"/>
  <c r="F39" i="3" s="1"/>
  <c r="F20" i="2"/>
  <c r="F19" i="2"/>
  <c r="F18" i="2"/>
  <c r="F6" i="2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5" i="2"/>
  <c r="D19" i="2"/>
  <c r="F4" i="2"/>
  <c r="F11" i="1"/>
  <c r="F12" i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8" i="1"/>
  <c r="F9" i="1"/>
  <c r="F10" i="1"/>
  <c r="D39" i="1"/>
  <c r="F5" i="1"/>
  <c r="F6" i="1" s="1"/>
  <c r="F7" i="1" s="1"/>
  <c r="C39" i="1"/>
  <c r="F40" i="4" l="1"/>
  <c r="F41" i="4" s="1"/>
  <c r="C42" i="3"/>
  <c r="F39" i="1"/>
  <c r="C20" i="2"/>
  <c r="C40" i="1"/>
  <c r="F40" i="1" s="1"/>
</calcChain>
</file>

<file path=xl/sharedStrings.xml><?xml version="1.0" encoding="utf-8"?>
<sst xmlns="http://schemas.openxmlformats.org/spreadsheetml/2006/main" count="184" uniqueCount="101">
  <si>
    <t>Ngày</t>
  </si>
  <si>
    <t>Chi tiết</t>
  </si>
  <si>
    <t>Thu</t>
  </si>
  <si>
    <t>Chi</t>
  </si>
  <si>
    <t>Tồn</t>
  </si>
  <si>
    <t>CMTX</t>
  </si>
  <si>
    <t>CMKTX</t>
  </si>
  <si>
    <t>Tuần 1 (07/12)</t>
  </si>
  <si>
    <t>Tồn tháng 11/2019</t>
  </si>
  <si>
    <t>Gạo nếp 7kg</t>
  </si>
  <si>
    <t>Trứng 20 quả</t>
  </si>
  <si>
    <t xml:space="preserve">Chả 2kg </t>
  </si>
  <si>
    <t>Hành khô 500gr</t>
  </si>
  <si>
    <t xml:space="preserve"> Hành lá</t>
  </si>
  <si>
    <t xml:space="preserve"> Lá chuối</t>
  </si>
  <si>
    <t>Túi giấy</t>
  </si>
  <si>
    <t>Bao tay</t>
  </si>
  <si>
    <t xml:space="preserve">Bình ga: </t>
  </si>
  <si>
    <t>Tuần 2(14/12)</t>
  </si>
  <si>
    <t xml:space="preserve"> Gạo nếp 7kg</t>
  </si>
  <si>
    <t xml:space="preserve"> Chả  </t>
  </si>
  <si>
    <t xml:space="preserve"> Hành khô 500gr</t>
  </si>
  <si>
    <t xml:space="preserve">Hành lá: </t>
  </si>
  <si>
    <t>Lá chuối</t>
  </si>
  <si>
    <t>Nước mắm</t>
  </si>
  <si>
    <t>Tuần 3 (21/12)</t>
  </si>
  <si>
    <t>Hành lá</t>
  </si>
  <si>
    <t>Chả 2kg</t>
  </si>
  <si>
    <t>Tuần 4 (28/12)</t>
  </si>
  <si>
    <t>Tổng tháng 12/2019</t>
  </si>
  <si>
    <t>06/12/2019</t>
  </si>
  <si>
    <t>Nhóm Nguyễn Việt Hoa uh</t>
  </si>
  <si>
    <t xml:space="preserve">Em Hòa UH </t>
  </si>
  <si>
    <t>07/12/2019</t>
  </si>
  <si>
    <t>Dung uh</t>
  </si>
  <si>
    <t>BÁO CÁO THU, CHI CHƯƠNG TRÌNH  THỨ 7 YT  TẠI HÀ TĨNH THÁNG 12/2019</t>
  </si>
  <si>
    <t>Michele - du và gđ uh</t>
  </si>
  <si>
    <t>Tồn tháng 12/2019</t>
  </si>
  <si>
    <t>BÁO CÁO THU, CHI CHƯƠNG TRÌNH  THỨ 7 YT  TẠI HÀ TĨNH THÁNG 01/2020</t>
  </si>
  <si>
    <t>10/12/2019</t>
  </si>
  <si>
    <t>Bạn Nguyễn Tùng uh</t>
  </si>
  <si>
    <t>Chi Hương Liên Uh</t>
  </si>
  <si>
    <t>Tuần 1 (04/01)</t>
  </si>
  <si>
    <t>Tuần 2(11/01)</t>
  </si>
  <si>
    <t>Tổng tháng 01/2020</t>
  </si>
  <si>
    <t>Nếp 7kg</t>
  </si>
  <si>
    <t xml:space="preserve">Chả 2Kg </t>
  </si>
  <si>
    <t>Hành khô 500g</t>
  </si>
  <si>
    <t>Bao Tay</t>
  </si>
  <si>
    <t>Bình Ga</t>
  </si>
  <si>
    <t>Chả 2Kg</t>
  </si>
  <si>
    <t>Quán cơm SG cấp KP HĐ</t>
  </si>
  <si>
    <t>Tồn cuối tháng 12/2019</t>
  </si>
  <si>
    <t>Tồn cuối tháng 01/2020</t>
  </si>
  <si>
    <t>BÁO CÁO THU, CHI CHƯƠNG TRÌNH  THỨ 7 YT  TẠI HÀ TĨNH THÁNG 05/2020</t>
  </si>
  <si>
    <t>Tồn tháng 01/2020</t>
  </si>
  <si>
    <t>05/05/2020</t>
  </si>
  <si>
    <t>Fb Nguyễn Tùng</t>
  </si>
  <si>
    <t>TV Ngocthao</t>
  </si>
  <si>
    <t>Đồng nghiệp USG &amp; Friends</t>
  </si>
  <si>
    <t>Tuần 2 (09/05)</t>
  </si>
  <si>
    <t>Tuần 3(16/05)</t>
  </si>
  <si>
    <t>Tuần 4(23/05)</t>
  </si>
  <si>
    <t>Tuần 5(30/05)</t>
  </si>
  <si>
    <t>18/05/2020</t>
  </si>
  <si>
    <t>Trứng vịt 40 quả A Hoàng Linh UH</t>
  </si>
  <si>
    <t xml:space="preserve">Nếp 15kg*23.000 </t>
  </si>
  <si>
    <t>Chả 4Kg*180.000</t>
  </si>
  <si>
    <t xml:space="preserve">Lá chuối </t>
  </si>
  <si>
    <t>Túi giấy 1000</t>
  </si>
  <si>
    <t xml:space="preserve">Bao Tay </t>
  </si>
  <si>
    <t xml:space="preserve">Bình Ga </t>
  </si>
  <si>
    <t>Trứng vịt 40 quả A Hoàng Linh uh</t>
  </si>
  <si>
    <t xml:space="preserve">Cọ nồi </t>
  </si>
  <si>
    <t>Dây thun 1kg</t>
  </si>
  <si>
    <t>Nếp 16kg*23.000</t>
  </si>
  <si>
    <t>Hông xôi 10kg</t>
  </si>
  <si>
    <t xml:space="preserve">Vớ rán trứng 2 cái: 1 to + 1 nhỏ </t>
  </si>
  <si>
    <t>Rổ nhựa + rổ nhôm</t>
  </si>
  <si>
    <t>Tổng tháng 05/2020</t>
  </si>
  <si>
    <t>Tồn cuối tháng 05/2020</t>
  </si>
  <si>
    <t>BÁO CÁO THU, CHI CHƯƠNG TRÌNH  THỨ 7 YT  TẠI HÀ TĨNH THÁNG 06/2020</t>
  </si>
  <si>
    <t>Tổng tháng 06/2020</t>
  </si>
  <si>
    <t>Tồn cuối tháng 06/2020</t>
  </si>
  <si>
    <t>Tồn tháng 05/2020</t>
  </si>
  <si>
    <t>Tuần 1 (06/06)</t>
  </si>
  <si>
    <t>Tuần 2(13/06)</t>
  </si>
  <si>
    <t>Tuần 3(20/06)</t>
  </si>
  <si>
    <t>Tuần 4(27/06)</t>
  </si>
  <si>
    <t>('10/06)</t>
  </si>
  <si>
    <t xml:space="preserve">Mua hộp giấy đựng xôi (2400 cái x 600đ) </t>
  </si>
  <si>
    <t>bánh mỳ 245*2000 </t>
  </si>
  <si>
    <t>Cà rốt</t>
  </si>
  <si>
    <t>Mộc nhỉ</t>
  </si>
  <si>
    <t>Thịt</t>
  </si>
  <si>
    <t xml:space="preserve">Bánh mỳ 230*2.000 </t>
  </si>
  <si>
    <t xml:space="preserve"> Bánh mỳ 210*2.000 </t>
  </si>
  <si>
    <t>Mộc nhỉ </t>
  </si>
  <si>
    <t xml:space="preserve">Sữa đặc </t>
  </si>
  <si>
    <t>06/06/2020</t>
  </si>
  <si>
    <t>Thầy giáo Hông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</si>
</sst>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[$-1010000]d/m/yyyy;@"/>
    <numFmt numFmtId="165" formatCode="[$-101042A]d\ mmmm\ yyyy;@"/>
    <numFmt numFmtId="166" formatCode="_-* #,##0\ _₫_-;\-* #,##0\ _₫_-;_-* &quot;-&quot;??\ _₫_-;_-@_-"/>
  </numFmts>
  <fonts count="9">
    <font>
      <sz val="12"/>
      <color theme="1"/>
      <name val="Times New Roman"/>
      <family val="2"/>
      <charset val="163"/>
    </font>
    <font>
      <sz val="12"/>
      <color theme="1"/>
      <name val="Times New Roman"/>
      <family val="2"/>
      <charset val="163"/>
    </font>
    <font>
      <sz val="11"/>
      <color theme="1"/>
      <name val="Calibri"/>
      <charset val="134"/>
      <scheme val="minor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6" fillId="0" borderId="0"/>
  </cellStyleXfs>
  <cellXfs count="28">
    <xf numFmtId="0" fontId="0" fillId="0" borderId="0" xfId="0"/>
    <xf numFmtId="0" fontId="0" fillId="0" borderId="0" xfId="0"/>
    <xf numFmtId="164" fontId="3" fillId="0" borderId="4" xfId="4" applyNumberFormat="1" applyFont="1" applyBorder="1" applyAlignment="1">
      <alignment horizontal="center" vertical="center"/>
    </xf>
    <xf numFmtId="0" fontId="3" fillId="0" borderId="4" xfId="4" applyFont="1" applyBorder="1" applyAlignment="1">
      <alignment horizontal="center" vertical="center"/>
    </xf>
    <xf numFmtId="165" fontId="3" fillId="3" borderId="4" xfId="4" applyNumberFormat="1" applyFont="1" applyFill="1" applyBorder="1" applyAlignment="1">
      <alignment horizontal="center" vertical="center"/>
    </xf>
    <xf numFmtId="0" fontId="5" fillId="0" borderId="4" xfId="4" applyFont="1" applyBorder="1" applyAlignment="1">
      <alignment horizontal="left" vertical="center"/>
    </xf>
    <xf numFmtId="164" fontId="3" fillId="5" borderId="4" xfId="4" quotePrefix="1" applyNumberFormat="1" applyFont="1" applyFill="1" applyBorder="1" applyAlignment="1">
      <alignment horizontal="center" vertical="center"/>
    </xf>
    <xf numFmtId="0" fontId="7" fillId="0" borderId="0" xfId="0" applyFont="1"/>
    <xf numFmtId="0" fontId="8" fillId="0" borderId="4" xfId="0" applyFont="1" applyBorder="1"/>
    <xf numFmtId="166" fontId="3" fillId="0" borderId="4" xfId="1" applyNumberFormat="1" applyFont="1" applyBorder="1" applyAlignment="1">
      <alignment horizontal="center" vertical="center"/>
    </xf>
    <xf numFmtId="166" fontId="3" fillId="3" borderId="4" xfId="1" applyNumberFormat="1" applyFont="1" applyFill="1" applyBorder="1" applyAlignment="1">
      <alignment horizontal="center" vertical="center"/>
    </xf>
    <xf numFmtId="166" fontId="3" fillId="4" borderId="4" xfId="1" applyNumberFormat="1" applyFont="1" applyFill="1" applyBorder="1" applyAlignment="1">
      <alignment vertical="center"/>
    </xf>
    <xf numFmtId="166" fontId="4" fillId="5" borderId="4" xfId="1" applyNumberFormat="1" applyFont="1" applyFill="1" applyBorder="1" applyAlignment="1">
      <alignment horizontal="center" vertical="center"/>
    </xf>
    <xf numFmtId="166" fontId="8" fillId="0" borderId="4" xfId="1" applyNumberFormat="1" applyFont="1" applyBorder="1"/>
    <xf numFmtId="166" fontId="3" fillId="0" borderId="4" xfId="1" applyNumberFormat="1" applyFont="1" applyBorder="1" applyAlignment="1">
      <alignment vertical="center"/>
    </xf>
    <xf numFmtId="166" fontId="7" fillId="0" borderId="0" xfId="1" applyNumberFormat="1" applyFont="1"/>
    <xf numFmtId="166" fontId="8" fillId="0" borderId="5" xfId="1" applyNumberFormat="1" applyFont="1" applyBorder="1"/>
    <xf numFmtId="164" fontId="3" fillId="2" borderId="1" xfId="4" applyNumberFormat="1" applyFont="1" applyFill="1" applyBorder="1" applyAlignment="1">
      <alignment horizontal="center" vertical="center"/>
    </xf>
    <xf numFmtId="164" fontId="3" fillId="2" borderId="2" xfId="4" applyNumberFormat="1" applyFont="1" applyFill="1" applyBorder="1" applyAlignment="1">
      <alignment horizontal="center" vertical="center"/>
    </xf>
    <xf numFmtId="164" fontId="3" fillId="2" borderId="3" xfId="4" applyNumberFormat="1" applyFont="1" applyFill="1" applyBorder="1" applyAlignment="1">
      <alignment horizontal="center" vertical="center"/>
    </xf>
    <xf numFmtId="166" fontId="3" fillId="7" borderId="1" xfId="1" applyNumberFormat="1" applyFont="1" applyFill="1" applyBorder="1" applyAlignment="1">
      <alignment horizontal="center" vertical="center"/>
    </xf>
    <xf numFmtId="166" fontId="3" fillId="7" borderId="3" xfId="1" applyNumberFormat="1" applyFont="1" applyFill="1" applyBorder="1" applyAlignment="1">
      <alignment horizontal="center" vertical="center"/>
    </xf>
    <xf numFmtId="166" fontId="3" fillId="6" borderId="5" xfId="1" applyNumberFormat="1" applyFont="1" applyFill="1" applyBorder="1" applyAlignment="1">
      <alignment horizontal="center" vertical="center"/>
    </xf>
    <xf numFmtId="166" fontId="3" fillId="6" borderId="6" xfId="1" applyNumberFormat="1" applyFont="1" applyFill="1" applyBorder="1" applyAlignment="1">
      <alignment horizontal="center" vertical="center"/>
    </xf>
    <xf numFmtId="164" fontId="3" fillId="0" borderId="1" xfId="4" applyNumberFormat="1" applyFont="1" applyBorder="1" applyAlignment="1">
      <alignment horizontal="center" vertical="center"/>
    </xf>
    <xf numFmtId="164" fontId="3" fillId="0" borderId="3" xfId="4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166" fontId="3" fillId="0" borderId="3" xfId="1" applyNumberFormat="1" applyFont="1" applyBorder="1" applyAlignment="1">
      <alignment horizontal="center" vertical="center"/>
    </xf>
  </cellXfs>
  <cellStyles count="5">
    <cellStyle name="Comma" xfId="1" builtinId="3"/>
    <cellStyle name="Comma 2" xfId="3"/>
    <cellStyle name="Normal" xfId="0" builtinId="0"/>
    <cellStyle name="Normal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opLeftCell="A25" workbookViewId="0">
      <selection activeCell="C2" sqref="C2:D2"/>
    </sheetView>
  </sheetViews>
  <sheetFormatPr defaultRowHeight="15.75"/>
  <cols>
    <col min="1" max="1" width="18" style="7" customWidth="1"/>
    <col min="2" max="2" width="26" style="7" customWidth="1"/>
    <col min="3" max="3" width="14.625" style="15" customWidth="1"/>
    <col min="4" max="4" width="12.875" style="15" customWidth="1"/>
    <col min="5" max="5" width="12" style="15" customWidth="1"/>
    <col min="6" max="6" width="17.5" style="15" customWidth="1"/>
  </cols>
  <sheetData>
    <row r="1" spans="1:6" ht="30.75" customHeight="1">
      <c r="A1" s="17" t="s">
        <v>35</v>
      </c>
      <c r="B1" s="18"/>
      <c r="C1" s="18"/>
      <c r="D1" s="18"/>
      <c r="E1" s="18"/>
      <c r="F1" s="19"/>
    </row>
    <row r="2" spans="1:6" ht="20.100000000000001" customHeight="1">
      <c r="A2" s="2" t="s">
        <v>0</v>
      </c>
      <c r="B2" s="3" t="s">
        <v>1</v>
      </c>
      <c r="C2" s="26" t="s">
        <v>2</v>
      </c>
      <c r="D2" s="27"/>
      <c r="E2" s="9" t="s">
        <v>3</v>
      </c>
      <c r="F2" s="9" t="s">
        <v>4</v>
      </c>
    </row>
    <row r="3" spans="1:6" ht="20.100000000000001" customHeight="1">
      <c r="A3" s="2"/>
      <c r="B3" s="3"/>
      <c r="C3" s="9" t="s">
        <v>5</v>
      </c>
      <c r="D3" s="9" t="s">
        <v>6</v>
      </c>
      <c r="E3" s="9"/>
      <c r="F3" s="9"/>
    </row>
    <row r="4" spans="1:6" ht="20.100000000000001" customHeight="1">
      <c r="A4" s="4" t="s">
        <v>8</v>
      </c>
      <c r="B4" s="4"/>
      <c r="C4" s="10"/>
      <c r="D4" s="10"/>
      <c r="E4" s="10"/>
      <c r="F4" s="11">
        <v>0</v>
      </c>
    </row>
    <row r="5" spans="1:6" ht="20.100000000000001" customHeight="1">
      <c r="A5" s="6" t="s">
        <v>30</v>
      </c>
      <c r="B5" s="5" t="s">
        <v>31</v>
      </c>
      <c r="C5" s="12"/>
      <c r="D5" s="12">
        <v>1000000</v>
      </c>
      <c r="E5" s="13"/>
      <c r="F5" s="14">
        <f>F4+C5+D5-E5</f>
        <v>1000000</v>
      </c>
    </row>
    <row r="6" spans="1:6" s="1" customFormat="1" ht="20.100000000000001" customHeight="1">
      <c r="A6" s="6"/>
      <c r="B6" s="5" t="s">
        <v>32</v>
      </c>
      <c r="C6" s="12"/>
      <c r="D6" s="12">
        <v>300000</v>
      </c>
      <c r="E6" s="13"/>
      <c r="F6" s="14">
        <f t="shared" ref="F6:F38" si="0">F5+C6+D6-E6</f>
        <v>1300000</v>
      </c>
    </row>
    <row r="7" spans="1:6" s="1" customFormat="1" ht="20.100000000000001" customHeight="1">
      <c r="A7" s="6" t="s">
        <v>33</v>
      </c>
      <c r="B7" s="5" t="s">
        <v>36</v>
      </c>
      <c r="C7" s="12">
        <v>2000000</v>
      </c>
      <c r="D7" s="12"/>
      <c r="E7" s="13"/>
      <c r="F7" s="14">
        <f t="shared" si="0"/>
        <v>3300000</v>
      </c>
    </row>
    <row r="8" spans="1:6" s="1" customFormat="1" ht="20.100000000000001" customHeight="1">
      <c r="A8" s="6"/>
      <c r="B8" s="5" t="s">
        <v>34</v>
      </c>
      <c r="C8" s="12"/>
      <c r="D8" s="12">
        <v>200000</v>
      </c>
      <c r="E8" s="13"/>
      <c r="F8" s="14">
        <f t="shared" si="0"/>
        <v>3500000</v>
      </c>
    </row>
    <row r="9" spans="1:6" s="1" customFormat="1" ht="20.100000000000001" customHeight="1">
      <c r="A9" s="6" t="s">
        <v>39</v>
      </c>
      <c r="B9" s="5" t="s">
        <v>40</v>
      </c>
      <c r="C9" s="12"/>
      <c r="D9" s="12">
        <v>300000</v>
      </c>
      <c r="E9" s="13"/>
      <c r="F9" s="14">
        <f t="shared" si="0"/>
        <v>3800000</v>
      </c>
    </row>
    <row r="10" spans="1:6" s="1" customFormat="1" ht="20.100000000000001" customHeight="1">
      <c r="A10" s="6"/>
      <c r="B10" s="5" t="s">
        <v>41</v>
      </c>
      <c r="C10" s="12"/>
      <c r="D10" s="12">
        <v>500000</v>
      </c>
      <c r="E10" s="13"/>
      <c r="F10" s="14">
        <f t="shared" si="0"/>
        <v>4300000</v>
      </c>
    </row>
    <row r="11" spans="1:6" s="1" customFormat="1" ht="20.100000000000001" customHeight="1">
      <c r="A11" s="6" t="s">
        <v>7</v>
      </c>
      <c r="B11" s="8" t="s">
        <v>9</v>
      </c>
      <c r="C11" s="12"/>
      <c r="D11" s="12"/>
      <c r="E11" s="13">
        <v>175000</v>
      </c>
      <c r="F11" s="14">
        <f t="shared" si="0"/>
        <v>4125000</v>
      </c>
    </row>
    <row r="12" spans="1:6" s="1" customFormat="1" ht="20.100000000000001" customHeight="1">
      <c r="A12" s="6"/>
      <c r="B12" s="8" t="s">
        <v>10</v>
      </c>
      <c r="C12" s="12"/>
      <c r="D12" s="12"/>
      <c r="E12" s="13">
        <v>60000</v>
      </c>
      <c r="F12" s="14">
        <f t="shared" si="0"/>
        <v>4065000</v>
      </c>
    </row>
    <row r="13" spans="1:6" s="1" customFormat="1" ht="20.100000000000001" customHeight="1">
      <c r="A13" s="6"/>
      <c r="B13" s="8" t="s">
        <v>11</v>
      </c>
      <c r="C13" s="12"/>
      <c r="D13" s="12"/>
      <c r="E13" s="13">
        <v>300000</v>
      </c>
      <c r="F13" s="14">
        <f t="shared" si="0"/>
        <v>3765000</v>
      </c>
    </row>
    <row r="14" spans="1:6" s="1" customFormat="1" ht="20.100000000000001" customHeight="1">
      <c r="A14" s="6"/>
      <c r="B14" s="8" t="s">
        <v>12</v>
      </c>
      <c r="C14" s="12"/>
      <c r="D14" s="12"/>
      <c r="E14" s="13">
        <v>40000</v>
      </c>
      <c r="F14" s="14">
        <f t="shared" si="0"/>
        <v>3725000</v>
      </c>
    </row>
    <row r="15" spans="1:6" s="1" customFormat="1" ht="20.100000000000001" customHeight="1">
      <c r="A15" s="6"/>
      <c r="B15" s="8" t="s">
        <v>13</v>
      </c>
      <c r="C15" s="12"/>
      <c r="D15" s="12"/>
      <c r="E15" s="13">
        <v>15000</v>
      </c>
      <c r="F15" s="14">
        <f t="shared" si="0"/>
        <v>3710000</v>
      </c>
    </row>
    <row r="16" spans="1:6" s="1" customFormat="1" ht="20.100000000000001" customHeight="1">
      <c r="A16" s="6"/>
      <c r="B16" s="8" t="s">
        <v>14</v>
      </c>
      <c r="C16" s="12"/>
      <c r="D16" s="12"/>
      <c r="E16" s="13">
        <v>20000</v>
      </c>
      <c r="F16" s="14">
        <f t="shared" si="0"/>
        <v>3690000</v>
      </c>
    </row>
    <row r="17" spans="1:6" s="1" customFormat="1" ht="20.100000000000001" customHeight="1">
      <c r="A17" s="6"/>
      <c r="B17" s="8" t="s">
        <v>15</v>
      </c>
      <c r="C17" s="12"/>
      <c r="D17" s="12"/>
      <c r="E17" s="13">
        <v>150000</v>
      </c>
      <c r="F17" s="14">
        <f t="shared" si="0"/>
        <v>3540000</v>
      </c>
    </row>
    <row r="18" spans="1:6" s="1" customFormat="1" ht="20.100000000000001" customHeight="1">
      <c r="A18" s="6"/>
      <c r="B18" s="8" t="s">
        <v>16</v>
      </c>
      <c r="C18" s="12"/>
      <c r="D18" s="12"/>
      <c r="E18" s="13">
        <v>10000</v>
      </c>
      <c r="F18" s="14">
        <f t="shared" si="0"/>
        <v>3530000</v>
      </c>
    </row>
    <row r="19" spans="1:6" s="1" customFormat="1" ht="20.100000000000001" customHeight="1">
      <c r="A19" s="6"/>
      <c r="B19" s="8" t="s">
        <v>17</v>
      </c>
      <c r="C19" s="12"/>
      <c r="D19" s="12"/>
      <c r="E19" s="13">
        <v>290000</v>
      </c>
      <c r="F19" s="14">
        <f t="shared" si="0"/>
        <v>3240000</v>
      </c>
    </row>
    <row r="20" spans="1:6" s="1" customFormat="1" ht="20.100000000000001" customHeight="1">
      <c r="A20" s="6" t="s">
        <v>18</v>
      </c>
      <c r="B20" s="8" t="s">
        <v>19</v>
      </c>
      <c r="C20" s="12"/>
      <c r="D20" s="12"/>
      <c r="E20" s="13">
        <v>175000</v>
      </c>
      <c r="F20" s="14">
        <f t="shared" si="0"/>
        <v>3065000</v>
      </c>
    </row>
    <row r="21" spans="1:6" s="1" customFormat="1" ht="20.100000000000001" customHeight="1">
      <c r="A21" s="6"/>
      <c r="B21" s="8" t="s">
        <v>10</v>
      </c>
      <c r="C21" s="12"/>
      <c r="D21" s="12"/>
      <c r="E21" s="13">
        <v>60000</v>
      </c>
      <c r="F21" s="14">
        <f t="shared" si="0"/>
        <v>3005000</v>
      </c>
    </row>
    <row r="22" spans="1:6" s="1" customFormat="1" ht="20.100000000000001" customHeight="1">
      <c r="A22" s="6"/>
      <c r="B22" s="8" t="s">
        <v>20</v>
      </c>
      <c r="C22" s="12"/>
      <c r="D22" s="12"/>
      <c r="E22" s="13">
        <v>340000</v>
      </c>
      <c r="F22" s="14">
        <f t="shared" si="0"/>
        <v>2665000</v>
      </c>
    </row>
    <row r="23" spans="1:6" s="1" customFormat="1" ht="20.100000000000001" customHeight="1">
      <c r="A23" s="6"/>
      <c r="B23" s="8" t="s">
        <v>21</v>
      </c>
      <c r="C23" s="12"/>
      <c r="D23" s="12"/>
      <c r="E23" s="13">
        <v>40000</v>
      </c>
      <c r="F23" s="14">
        <f t="shared" si="0"/>
        <v>2625000</v>
      </c>
    </row>
    <row r="24" spans="1:6" s="1" customFormat="1" ht="20.100000000000001" customHeight="1">
      <c r="A24" s="6"/>
      <c r="B24" s="8" t="s">
        <v>22</v>
      </c>
      <c r="C24" s="12"/>
      <c r="D24" s="12"/>
      <c r="E24" s="13">
        <v>15000</v>
      </c>
      <c r="F24" s="14">
        <f t="shared" si="0"/>
        <v>2610000</v>
      </c>
    </row>
    <row r="25" spans="1:6" s="1" customFormat="1" ht="20.100000000000001" customHeight="1">
      <c r="A25" s="6"/>
      <c r="B25" s="8" t="s">
        <v>23</v>
      </c>
      <c r="C25" s="12"/>
      <c r="D25" s="12"/>
      <c r="E25" s="13">
        <v>20000</v>
      </c>
      <c r="F25" s="14">
        <f t="shared" si="0"/>
        <v>2590000</v>
      </c>
    </row>
    <row r="26" spans="1:6" s="1" customFormat="1" ht="20.100000000000001" customHeight="1">
      <c r="A26" s="6"/>
      <c r="B26" s="8" t="s">
        <v>24</v>
      </c>
      <c r="C26" s="12"/>
      <c r="D26" s="12"/>
      <c r="E26" s="13">
        <v>15000</v>
      </c>
      <c r="F26" s="14">
        <f t="shared" si="0"/>
        <v>2575000</v>
      </c>
    </row>
    <row r="27" spans="1:6" s="1" customFormat="1" ht="20.100000000000001" customHeight="1">
      <c r="A27" s="6" t="s">
        <v>25</v>
      </c>
      <c r="B27" s="8" t="s">
        <v>9</v>
      </c>
      <c r="C27" s="12"/>
      <c r="D27" s="12"/>
      <c r="E27" s="13">
        <v>189000</v>
      </c>
      <c r="F27" s="14">
        <f t="shared" si="0"/>
        <v>2386000</v>
      </c>
    </row>
    <row r="28" spans="1:6" s="1" customFormat="1" ht="20.100000000000001" customHeight="1">
      <c r="A28" s="6"/>
      <c r="B28" s="8" t="s">
        <v>10</v>
      </c>
      <c r="C28" s="12"/>
      <c r="D28" s="12"/>
      <c r="E28" s="13">
        <v>60000</v>
      </c>
      <c r="F28" s="14">
        <f t="shared" si="0"/>
        <v>2326000</v>
      </c>
    </row>
    <row r="29" spans="1:6" s="1" customFormat="1" ht="20.100000000000001" customHeight="1">
      <c r="A29" s="6"/>
      <c r="B29" s="8" t="s">
        <v>27</v>
      </c>
      <c r="C29" s="12"/>
      <c r="D29" s="12"/>
      <c r="E29" s="13">
        <v>340000</v>
      </c>
      <c r="F29" s="14">
        <f t="shared" si="0"/>
        <v>1986000</v>
      </c>
    </row>
    <row r="30" spans="1:6" s="1" customFormat="1" ht="20.100000000000001" customHeight="1">
      <c r="A30" s="6"/>
      <c r="B30" s="8" t="s">
        <v>12</v>
      </c>
      <c r="C30" s="12"/>
      <c r="D30" s="12"/>
      <c r="E30" s="13">
        <v>40000</v>
      </c>
      <c r="F30" s="14">
        <f t="shared" si="0"/>
        <v>1946000</v>
      </c>
    </row>
    <row r="31" spans="1:6" s="1" customFormat="1" ht="20.100000000000001" customHeight="1">
      <c r="A31" s="6"/>
      <c r="B31" s="8" t="s">
        <v>26</v>
      </c>
      <c r="C31" s="12"/>
      <c r="D31" s="12"/>
      <c r="E31" s="13">
        <v>15000</v>
      </c>
      <c r="F31" s="14">
        <f t="shared" si="0"/>
        <v>1931000</v>
      </c>
    </row>
    <row r="32" spans="1:6" s="1" customFormat="1" ht="20.100000000000001" customHeight="1">
      <c r="A32" s="6"/>
      <c r="B32" s="8" t="s">
        <v>23</v>
      </c>
      <c r="C32" s="12"/>
      <c r="D32" s="12"/>
      <c r="E32" s="13">
        <v>20000</v>
      </c>
      <c r="F32" s="14">
        <f t="shared" si="0"/>
        <v>1911000</v>
      </c>
    </row>
    <row r="33" spans="1:6" s="1" customFormat="1" ht="20.100000000000001" customHeight="1">
      <c r="A33" s="6" t="s">
        <v>28</v>
      </c>
      <c r="B33" s="8" t="s">
        <v>9</v>
      </c>
      <c r="C33" s="12"/>
      <c r="D33" s="12"/>
      <c r="E33" s="13">
        <v>189000</v>
      </c>
      <c r="F33" s="14">
        <f t="shared" si="0"/>
        <v>1722000</v>
      </c>
    </row>
    <row r="34" spans="1:6" s="1" customFormat="1" ht="20.100000000000001" customHeight="1">
      <c r="A34" s="6"/>
      <c r="B34" s="8" t="s">
        <v>10</v>
      </c>
      <c r="C34" s="12"/>
      <c r="D34" s="12"/>
      <c r="E34" s="13">
        <v>60000</v>
      </c>
      <c r="F34" s="14">
        <f t="shared" si="0"/>
        <v>1662000</v>
      </c>
    </row>
    <row r="35" spans="1:6" s="1" customFormat="1" ht="20.100000000000001" customHeight="1">
      <c r="A35" s="6"/>
      <c r="B35" s="8" t="s">
        <v>27</v>
      </c>
      <c r="C35" s="12"/>
      <c r="D35" s="12"/>
      <c r="E35" s="13">
        <v>340000</v>
      </c>
      <c r="F35" s="14">
        <f t="shared" si="0"/>
        <v>1322000</v>
      </c>
    </row>
    <row r="36" spans="1:6" s="1" customFormat="1" ht="20.100000000000001" customHeight="1">
      <c r="A36" s="6"/>
      <c r="B36" s="8" t="s">
        <v>12</v>
      </c>
      <c r="C36" s="12"/>
      <c r="D36" s="12"/>
      <c r="E36" s="13">
        <v>40000</v>
      </c>
      <c r="F36" s="14">
        <f t="shared" si="0"/>
        <v>1282000</v>
      </c>
    </row>
    <row r="37" spans="1:6" s="1" customFormat="1" ht="20.100000000000001" customHeight="1">
      <c r="A37" s="6"/>
      <c r="B37" s="8" t="s">
        <v>26</v>
      </c>
      <c r="C37" s="12"/>
      <c r="D37" s="12"/>
      <c r="E37" s="13">
        <v>15000</v>
      </c>
      <c r="F37" s="14">
        <f t="shared" si="0"/>
        <v>1267000</v>
      </c>
    </row>
    <row r="38" spans="1:6" s="1" customFormat="1" ht="20.100000000000001" customHeight="1">
      <c r="A38" s="6"/>
      <c r="B38" s="8" t="s">
        <v>23</v>
      </c>
      <c r="C38" s="12"/>
      <c r="D38" s="12"/>
      <c r="E38" s="13">
        <v>20000</v>
      </c>
      <c r="F38" s="14">
        <f t="shared" si="0"/>
        <v>1247000</v>
      </c>
    </row>
    <row r="39" spans="1:6" ht="20.100000000000001" customHeight="1">
      <c r="A39" s="2" t="s">
        <v>29</v>
      </c>
      <c r="B39" s="2"/>
      <c r="C39" s="14">
        <f>SUM(C5:C38)</f>
        <v>2000000</v>
      </c>
      <c r="D39" s="14">
        <f>SUM(D5:D38)</f>
        <v>2300000</v>
      </c>
      <c r="E39" s="22">
        <v>3053000</v>
      </c>
      <c r="F39" s="14">
        <f>F38</f>
        <v>1247000</v>
      </c>
    </row>
    <row r="40" spans="1:6" ht="20.100000000000001" customHeight="1">
      <c r="A40" s="24" t="s">
        <v>52</v>
      </c>
      <c r="B40" s="25"/>
      <c r="C40" s="20">
        <f>C39+D39</f>
        <v>4300000</v>
      </c>
      <c r="D40" s="21"/>
      <c r="E40" s="23"/>
      <c r="F40" s="14">
        <f>C40-E39</f>
        <v>1247000</v>
      </c>
    </row>
    <row r="41" spans="1:6" ht="20.100000000000001" customHeight="1"/>
    <row r="42" spans="1:6" ht="20.100000000000001" customHeight="1"/>
    <row r="43" spans="1:6" ht="20.100000000000001" customHeight="1"/>
    <row r="44" spans="1:6" ht="20.100000000000001" customHeight="1"/>
    <row r="45" spans="1:6" ht="20.100000000000001" customHeight="1"/>
    <row r="46" spans="1:6" ht="20.100000000000001" customHeight="1"/>
    <row r="47" spans="1:6" ht="20.100000000000001" customHeight="1"/>
    <row r="48" spans="1:6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</sheetData>
  <mergeCells count="5">
    <mergeCell ref="A1:F1"/>
    <mergeCell ref="C40:D40"/>
    <mergeCell ref="E39:E40"/>
    <mergeCell ref="A40:B40"/>
    <mergeCell ref="C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opLeftCell="A7" workbookViewId="0">
      <selection activeCell="C2" sqref="C2:D2"/>
    </sheetView>
  </sheetViews>
  <sheetFormatPr defaultRowHeight="15.75"/>
  <cols>
    <col min="1" max="1" width="19.25" customWidth="1"/>
    <col min="2" max="2" width="21.875" customWidth="1"/>
    <col min="3" max="3" width="12.625" customWidth="1"/>
    <col min="4" max="4" width="13" customWidth="1"/>
    <col min="5" max="5" width="12.75" customWidth="1"/>
    <col min="6" max="6" width="13.875" customWidth="1"/>
  </cols>
  <sheetData>
    <row r="1" spans="1:6" ht="37.5" customHeight="1">
      <c r="A1" s="17" t="s">
        <v>38</v>
      </c>
      <c r="B1" s="18"/>
      <c r="C1" s="18"/>
      <c r="D1" s="18"/>
      <c r="E1" s="18"/>
      <c r="F1" s="19"/>
    </row>
    <row r="2" spans="1:6" ht="20.100000000000001" customHeight="1">
      <c r="A2" s="2" t="s">
        <v>0</v>
      </c>
      <c r="B2" s="3" t="s">
        <v>1</v>
      </c>
      <c r="C2" s="26" t="s">
        <v>2</v>
      </c>
      <c r="D2" s="27"/>
      <c r="E2" s="9" t="s">
        <v>3</v>
      </c>
      <c r="F2" s="9" t="s">
        <v>4</v>
      </c>
    </row>
    <row r="3" spans="1:6" ht="20.100000000000001" customHeight="1">
      <c r="A3" s="2"/>
      <c r="B3" s="3"/>
      <c r="C3" s="9" t="s">
        <v>5</v>
      </c>
      <c r="D3" s="9" t="s">
        <v>6</v>
      </c>
      <c r="E3" s="9"/>
      <c r="F3" s="9"/>
    </row>
    <row r="4" spans="1:6" ht="20.100000000000001" customHeight="1">
      <c r="A4" s="4" t="s">
        <v>37</v>
      </c>
      <c r="B4" s="4"/>
      <c r="C4" s="10"/>
      <c r="D4" s="10"/>
      <c r="E4" s="10"/>
      <c r="F4" s="11">
        <f>1247000</f>
        <v>1247000</v>
      </c>
    </row>
    <row r="5" spans="1:6" s="1" customFormat="1" ht="20.100000000000001" customHeight="1">
      <c r="A5" s="6" t="s">
        <v>42</v>
      </c>
      <c r="B5" s="8" t="s">
        <v>45</v>
      </c>
      <c r="C5" s="12"/>
      <c r="D5" s="12"/>
      <c r="E5" s="13">
        <v>175000</v>
      </c>
      <c r="F5" s="14">
        <f>F4+C5+D5-E5</f>
        <v>1072000</v>
      </c>
    </row>
    <row r="6" spans="1:6" ht="20.100000000000001" customHeight="1">
      <c r="A6" s="6"/>
      <c r="B6" s="8" t="s">
        <v>46</v>
      </c>
      <c r="C6" s="12"/>
      <c r="D6" s="12"/>
      <c r="E6" s="13">
        <v>380000</v>
      </c>
      <c r="F6" s="14">
        <f t="shared" ref="F6:F18" si="0">F5+C6+D6-E6</f>
        <v>692000</v>
      </c>
    </row>
    <row r="7" spans="1:6" ht="20.100000000000001" customHeight="1">
      <c r="A7" s="6"/>
      <c r="B7" s="8" t="s">
        <v>47</v>
      </c>
      <c r="C7" s="12"/>
      <c r="D7" s="12"/>
      <c r="E7" s="13">
        <v>40000</v>
      </c>
      <c r="F7" s="14">
        <f t="shared" si="0"/>
        <v>652000</v>
      </c>
    </row>
    <row r="8" spans="1:6" ht="20.100000000000001" customHeight="1">
      <c r="A8" s="6"/>
      <c r="B8" s="8" t="s">
        <v>26</v>
      </c>
      <c r="C8" s="12"/>
      <c r="D8" s="12"/>
      <c r="E8" s="13">
        <v>15000</v>
      </c>
      <c r="F8" s="14">
        <f t="shared" si="0"/>
        <v>637000</v>
      </c>
    </row>
    <row r="9" spans="1:6" ht="20.100000000000001" customHeight="1">
      <c r="A9" s="6"/>
      <c r="B9" s="8" t="s">
        <v>23</v>
      </c>
      <c r="C9" s="12"/>
      <c r="D9" s="12"/>
      <c r="E9" s="13">
        <v>20000</v>
      </c>
      <c r="F9" s="14">
        <f t="shared" si="0"/>
        <v>617000</v>
      </c>
    </row>
    <row r="10" spans="1:6" ht="20.100000000000001" customHeight="1">
      <c r="A10" s="6"/>
      <c r="B10" s="8" t="s">
        <v>15</v>
      </c>
      <c r="C10" s="12"/>
      <c r="D10" s="12"/>
      <c r="E10" s="13">
        <v>180000</v>
      </c>
      <c r="F10" s="14">
        <f t="shared" si="0"/>
        <v>437000</v>
      </c>
    </row>
    <row r="11" spans="1:6" ht="20.100000000000001" customHeight="1">
      <c r="A11" s="6"/>
      <c r="B11" s="8" t="s">
        <v>48</v>
      </c>
      <c r="C11" s="12"/>
      <c r="D11" s="12"/>
      <c r="E11" s="13">
        <v>10000</v>
      </c>
      <c r="F11" s="14">
        <f t="shared" si="0"/>
        <v>427000</v>
      </c>
    </row>
    <row r="12" spans="1:6" ht="20.100000000000001" customHeight="1">
      <c r="A12" s="6"/>
      <c r="B12" s="8" t="s">
        <v>49</v>
      </c>
      <c r="C12" s="12"/>
      <c r="D12" s="12"/>
      <c r="E12" s="13">
        <v>360000</v>
      </c>
      <c r="F12" s="14">
        <f t="shared" si="0"/>
        <v>67000</v>
      </c>
    </row>
    <row r="13" spans="1:6" ht="20.100000000000001" customHeight="1">
      <c r="A13" s="6" t="s">
        <v>43</v>
      </c>
      <c r="B13" s="8" t="s">
        <v>50</v>
      </c>
      <c r="C13" s="12"/>
      <c r="D13" s="12"/>
      <c r="E13" s="13">
        <v>340000</v>
      </c>
      <c r="F13" s="14">
        <f t="shared" si="0"/>
        <v>-273000</v>
      </c>
    </row>
    <row r="14" spans="1:6" ht="20.100000000000001" customHeight="1">
      <c r="A14" s="6"/>
      <c r="B14" s="8" t="s">
        <v>47</v>
      </c>
      <c r="C14" s="12"/>
      <c r="D14" s="12"/>
      <c r="E14" s="13">
        <v>40000</v>
      </c>
      <c r="F14" s="14">
        <f t="shared" si="0"/>
        <v>-313000</v>
      </c>
    </row>
    <row r="15" spans="1:6" ht="20.100000000000001" customHeight="1">
      <c r="A15" s="6"/>
      <c r="B15" s="8" t="s">
        <v>26</v>
      </c>
      <c r="C15" s="12"/>
      <c r="D15" s="12"/>
      <c r="E15" s="13">
        <v>15000</v>
      </c>
      <c r="F15" s="14">
        <f t="shared" si="0"/>
        <v>-328000</v>
      </c>
    </row>
    <row r="16" spans="1:6" ht="20.100000000000001" customHeight="1">
      <c r="A16" s="6"/>
      <c r="B16" s="8" t="s">
        <v>23</v>
      </c>
      <c r="C16" s="12"/>
      <c r="D16" s="12"/>
      <c r="E16" s="13">
        <v>20000</v>
      </c>
      <c r="F16" s="14">
        <f t="shared" si="0"/>
        <v>-348000</v>
      </c>
    </row>
    <row r="17" spans="1:6" ht="20.100000000000001" customHeight="1">
      <c r="A17" s="6"/>
      <c r="B17" s="8" t="s">
        <v>24</v>
      </c>
      <c r="C17" s="12"/>
      <c r="D17" s="12"/>
      <c r="E17" s="13">
        <v>15000</v>
      </c>
      <c r="F17" s="14">
        <f t="shared" si="0"/>
        <v>-363000</v>
      </c>
    </row>
    <row r="18" spans="1:6" s="1" customFormat="1" ht="20.100000000000001" customHeight="1">
      <c r="A18" s="6">
        <v>43847</v>
      </c>
      <c r="B18" s="8" t="s">
        <v>51</v>
      </c>
      <c r="C18" s="12"/>
      <c r="D18" s="12">
        <v>3000000</v>
      </c>
      <c r="E18" s="16"/>
      <c r="F18" s="14">
        <f t="shared" si="0"/>
        <v>2637000</v>
      </c>
    </row>
    <row r="19" spans="1:6" ht="20.100000000000001" customHeight="1">
      <c r="A19" s="2" t="s">
        <v>44</v>
      </c>
      <c r="B19" s="2"/>
      <c r="C19" s="14"/>
      <c r="D19" s="14">
        <f>D18</f>
        <v>3000000</v>
      </c>
      <c r="E19" s="22">
        <v>1610000</v>
      </c>
      <c r="F19" s="14">
        <f>F18</f>
        <v>2637000</v>
      </c>
    </row>
    <row r="20" spans="1:6" ht="20.100000000000001" customHeight="1">
      <c r="A20" s="24" t="s">
        <v>53</v>
      </c>
      <c r="B20" s="25"/>
      <c r="C20" s="20">
        <f>C19+D19</f>
        <v>3000000</v>
      </c>
      <c r="D20" s="21"/>
      <c r="E20" s="23"/>
      <c r="F20" s="14">
        <f>F19</f>
        <v>2637000</v>
      </c>
    </row>
    <row r="21" spans="1:6" ht="20.100000000000001" customHeight="1">
      <c r="A21" s="7"/>
      <c r="B21" s="7"/>
      <c r="C21" s="15"/>
      <c r="D21" s="15"/>
      <c r="E21" s="15"/>
      <c r="F21" s="15"/>
    </row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</sheetData>
  <mergeCells count="5">
    <mergeCell ref="A1:F1"/>
    <mergeCell ref="E19:E20"/>
    <mergeCell ref="A20:B20"/>
    <mergeCell ref="C20:D20"/>
    <mergeCell ref="C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opLeftCell="A25" workbookViewId="0">
      <selection activeCell="B43" sqref="B43"/>
    </sheetView>
  </sheetViews>
  <sheetFormatPr defaultRowHeight="15.75"/>
  <cols>
    <col min="1" max="1" width="15.875" customWidth="1"/>
    <col min="2" max="2" width="36.625" customWidth="1"/>
    <col min="3" max="3" width="13.75" customWidth="1"/>
    <col min="4" max="4" width="13.625" customWidth="1"/>
    <col min="5" max="5" width="13.375" customWidth="1"/>
    <col min="6" max="6" width="14.5" customWidth="1"/>
  </cols>
  <sheetData>
    <row r="1" spans="1:6" s="1" customFormat="1" ht="34.5" customHeight="1">
      <c r="A1" s="17" t="s">
        <v>54</v>
      </c>
      <c r="B1" s="18"/>
      <c r="C1" s="18"/>
      <c r="D1" s="18"/>
      <c r="E1" s="18"/>
      <c r="F1" s="19"/>
    </row>
    <row r="2" spans="1:6" s="1" customFormat="1" ht="20.100000000000001" customHeight="1">
      <c r="A2" s="2" t="s">
        <v>0</v>
      </c>
      <c r="B2" s="3" t="s">
        <v>1</v>
      </c>
      <c r="C2" s="26" t="s">
        <v>2</v>
      </c>
      <c r="D2" s="27"/>
      <c r="E2" s="9" t="s">
        <v>3</v>
      </c>
      <c r="F2" s="9" t="s">
        <v>4</v>
      </c>
    </row>
    <row r="3" spans="1:6" s="1" customFormat="1" ht="20.100000000000001" customHeight="1">
      <c r="A3" s="2"/>
      <c r="B3" s="3"/>
      <c r="C3" s="9" t="s">
        <v>5</v>
      </c>
      <c r="D3" s="9" t="s">
        <v>6</v>
      </c>
      <c r="E3" s="9"/>
      <c r="F3" s="9"/>
    </row>
    <row r="4" spans="1:6" s="1" customFormat="1" ht="20.100000000000001" customHeight="1">
      <c r="A4" s="4" t="s">
        <v>55</v>
      </c>
      <c r="B4" s="4"/>
      <c r="C4" s="10"/>
      <c r="D4" s="10"/>
      <c r="E4" s="10"/>
      <c r="F4" s="11">
        <v>2637000</v>
      </c>
    </row>
    <row r="5" spans="1:6" s="1" customFormat="1" ht="20.100000000000001" customHeight="1">
      <c r="A5" s="6" t="s">
        <v>56</v>
      </c>
      <c r="B5" s="5" t="s">
        <v>57</v>
      </c>
      <c r="C5" s="12"/>
      <c r="D5" s="12">
        <v>300000</v>
      </c>
      <c r="E5" s="13"/>
      <c r="F5" s="14">
        <f>F4+C5+D5-E5</f>
        <v>2937000</v>
      </c>
    </row>
    <row r="6" spans="1:6" s="1" customFormat="1" ht="20.100000000000001" customHeight="1">
      <c r="A6" s="6"/>
      <c r="B6" s="5" t="s">
        <v>58</v>
      </c>
      <c r="C6" s="12"/>
      <c r="D6" s="12">
        <v>700000</v>
      </c>
      <c r="E6" s="13"/>
      <c r="F6" s="14">
        <f t="shared" ref="F6:F39" si="0">F5+C6+D6-E6</f>
        <v>3637000</v>
      </c>
    </row>
    <row r="7" spans="1:6" s="1" customFormat="1" ht="20.100000000000001" customHeight="1">
      <c r="A7" s="6" t="s">
        <v>64</v>
      </c>
      <c r="B7" s="5" t="s">
        <v>59</v>
      </c>
      <c r="C7" s="12">
        <v>2000000</v>
      </c>
      <c r="D7" s="12"/>
      <c r="E7" s="13"/>
      <c r="F7" s="14">
        <f t="shared" si="0"/>
        <v>5637000</v>
      </c>
    </row>
    <row r="8" spans="1:6" s="1" customFormat="1" ht="20.100000000000001" customHeight="1">
      <c r="A8" s="6">
        <v>43973</v>
      </c>
      <c r="B8" s="5" t="s">
        <v>36</v>
      </c>
      <c r="C8" s="12">
        <v>1000000</v>
      </c>
      <c r="D8" s="12"/>
      <c r="E8" s="13"/>
      <c r="F8" s="14">
        <f t="shared" si="0"/>
        <v>6637000</v>
      </c>
    </row>
    <row r="9" spans="1:6" s="1" customFormat="1" ht="20.100000000000001" customHeight="1">
      <c r="A9" s="6" t="s">
        <v>60</v>
      </c>
      <c r="B9" s="8" t="s">
        <v>66</v>
      </c>
      <c r="C9" s="12"/>
      <c r="D9" s="12"/>
      <c r="E9" s="13">
        <v>345000</v>
      </c>
      <c r="F9" s="14">
        <f t="shared" si="0"/>
        <v>6292000</v>
      </c>
    </row>
    <row r="10" spans="1:6" s="1" customFormat="1" ht="20.100000000000001" customHeight="1">
      <c r="A10" s="6"/>
      <c r="B10" s="8" t="s">
        <v>67</v>
      </c>
      <c r="C10" s="12"/>
      <c r="D10" s="12"/>
      <c r="E10" s="13">
        <v>720000</v>
      </c>
      <c r="F10" s="14">
        <f t="shared" si="0"/>
        <v>5572000</v>
      </c>
    </row>
    <row r="11" spans="1:6" s="1" customFormat="1" ht="20.100000000000001" customHeight="1">
      <c r="A11" s="6"/>
      <c r="B11" s="8" t="s">
        <v>47</v>
      </c>
      <c r="C11" s="12"/>
      <c r="D11" s="12"/>
      <c r="E11" s="13">
        <v>40000</v>
      </c>
      <c r="F11" s="14">
        <f t="shared" si="0"/>
        <v>5532000</v>
      </c>
    </row>
    <row r="12" spans="1:6" s="1" customFormat="1" ht="20.100000000000001" customHeight="1">
      <c r="A12" s="6"/>
      <c r="B12" s="8" t="s">
        <v>26</v>
      </c>
      <c r="C12" s="12"/>
      <c r="D12" s="12"/>
      <c r="E12" s="13">
        <v>15000</v>
      </c>
      <c r="F12" s="14">
        <f t="shared" si="0"/>
        <v>5517000</v>
      </c>
    </row>
    <row r="13" spans="1:6" s="1" customFormat="1" ht="20.100000000000001" customHeight="1">
      <c r="A13" s="6"/>
      <c r="B13" s="8" t="s">
        <v>68</v>
      </c>
      <c r="C13" s="12"/>
      <c r="D13" s="12"/>
      <c r="E13" s="13">
        <v>20000</v>
      </c>
      <c r="F13" s="14">
        <f t="shared" si="0"/>
        <v>5497000</v>
      </c>
    </row>
    <row r="14" spans="1:6" s="1" customFormat="1" ht="20.100000000000001" customHeight="1">
      <c r="A14" s="6"/>
      <c r="B14" s="8" t="s">
        <v>69</v>
      </c>
      <c r="C14" s="12"/>
      <c r="D14" s="12"/>
      <c r="E14" s="13">
        <v>490000</v>
      </c>
      <c r="F14" s="14">
        <f t="shared" si="0"/>
        <v>5007000</v>
      </c>
    </row>
    <row r="15" spans="1:6" s="1" customFormat="1" ht="20.100000000000001" customHeight="1">
      <c r="A15" s="6"/>
      <c r="B15" s="8" t="s">
        <v>70</v>
      </c>
      <c r="C15" s="12"/>
      <c r="D15" s="12"/>
      <c r="E15" s="13">
        <v>10000</v>
      </c>
      <c r="F15" s="14">
        <f t="shared" si="0"/>
        <v>4997000</v>
      </c>
    </row>
    <row r="16" spans="1:6" s="1" customFormat="1" ht="20.100000000000001" customHeight="1">
      <c r="A16" s="6"/>
      <c r="B16" s="8" t="s">
        <v>71</v>
      </c>
      <c r="C16" s="12"/>
      <c r="D16" s="12"/>
      <c r="E16" s="13">
        <v>280000</v>
      </c>
      <c r="F16" s="14">
        <f t="shared" si="0"/>
        <v>4717000</v>
      </c>
    </row>
    <row r="17" spans="1:6" s="1" customFormat="1" ht="20.100000000000001" customHeight="1">
      <c r="A17" s="6"/>
      <c r="B17" s="8" t="s">
        <v>72</v>
      </c>
      <c r="C17" s="12"/>
      <c r="D17" s="12"/>
      <c r="E17" s="13">
        <v>0</v>
      </c>
      <c r="F17" s="14">
        <f t="shared" si="0"/>
        <v>4717000</v>
      </c>
    </row>
    <row r="18" spans="1:6" s="1" customFormat="1" ht="20.100000000000001" customHeight="1">
      <c r="A18" s="6" t="s">
        <v>61</v>
      </c>
      <c r="B18" s="8" t="s">
        <v>66</v>
      </c>
      <c r="C18" s="12"/>
      <c r="D18" s="12"/>
      <c r="E18" s="13">
        <v>345000</v>
      </c>
      <c r="F18" s="14">
        <f t="shared" si="0"/>
        <v>4372000</v>
      </c>
    </row>
    <row r="19" spans="1:6" s="1" customFormat="1" ht="20.100000000000001" customHeight="1">
      <c r="A19" s="6"/>
      <c r="B19" s="8" t="s">
        <v>67</v>
      </c>
      <c r="C19" s="12"/>
      <c r="D19" s="12"/>
      <c r="E19" s="13">
        <v>720000</v>
      </c>
      <c r="F19" s="14">
        <f t="shared" si="0"/>
        <v>3652000</v>
      </c>
    </row>
    <row r="20" spans="1:6" s="1" customFormat="1" ht="20.100000000000001" customHeight="1">
      <c r="A20" s="6"/>
      <c r="B20" s="8" t="s">
        <v>47</v>
      </c>
      <c r="C20" s="12"/>
      <c r="D20" s="12"/>
      <c r="E20" s="13">
        <v>40000</v>
      </c>
      <c r="F20" s="14">
        <f t="shared" si="0"/>
        <v>3612000</v>
      </c>
    </row>
    <row r="21" spans="1:6" s="1" customFormat="1" ht="20.100000000000001" customHeight="1">
      <c r="A21" s="6"/>
      <c r="B21" s="8" t="s">
        <v>26</v>
      </c>
      <c r="C21" s="12"/>
      <c r="D21" s="12"/>
      <c r="E21" s="13">
        <v>15000</v>
      </c>
      <c r="F21" s="14">
        <f t="shared" si="0"/>
        <v>3597000</v>
      </c>
    </row>
    <row r="22" spans="1:6" s="1" customFormat="1" ht="20.100000000000001" customHeight="1">
      <c r="A22" s="6"/>
      <c r="B22" s="8" t="s">
        <v>23</v>
      </c>
      <c r="C22" s="12"/>
      <c r="D22" s="12"/>
      <c r="E22" s="13">
        <v>20000</v>
      </c>
      <c r="F22" s="14">
        <f t="shared" si="0"/>
        <v>3577000</v>
      </c>
    </row>
    <row r="23" spans="1:6" s="1" customFormat="1" ht="20.100000000000001" customHeight="1">
      <c r="A23" s="6"/>
      <c r="B23" s="8" t="s">
        <v>73</v>
      </c>
      <c r="C23" s="12"/>
      <c r="D23" s="12"/>
      <c r="E23" s="13">
        <v>20000</v>
      </c>
      <c r="F23" s="14">
        <f t="shared" si="0"/>
        <v>3557000</v>
      </c>
    </row>
    <row r="24" spans="1:6" s="1" customFormat="1" ht="20.100000000000001" customHeight="1">
      <c r="A24" s="6"/>
      <c r="B24" s="8" t="s">
        <v>74</v>
      </c>
      <c r="C24" s="12"/>
      <c r="D24" s="12"/>
      <c r="E24" s="13">
        <v>70000</v>
      </c>
      <c r="F24" s="14">
        <f t="shared" si="0"/>
        <v>3487000</v>
      </c>
    </row>
    <row r="25" spans="1:6" s="1" customFormat="1" ht="20.100000000000001" customHeight="1">
      <c r="A25" s="6"/>
      <c r="B25" s="8" t="s">
        <v>65</v>
      </c>
      <c r="C25" s="12"/>
      <c r="D25" s="12"/>
      <c r="E25" s="13">
        <v>0</v>
      </c>
      <c r="F25" s="14">
        <f t="shared" si="0"/>
        <v>3487000</v>
      </c>
    </row>
    <row r="26" spans="1:6" s="1" customFormat="1" ht="20.100000000000001" customHeight="1">
      <c r="A26" s="6" t="s">
        <v>62</v>
      </c>
      <c r="B26" s="8" t="s">
        <v>75</v>
      </c>
      <c r="C26" s="12"/>
      <c r="D26" s="12"/>
      <c r="E26" s="13">
        <v>368000</v>
      </c>
      <c r="F26" s="14">
        <f t="shared" si="0"/>
        <v>3119000</v>
      </c>
    </row>
    <row r="27" spans="1:6" s="1" customFormat="1" ht="20.100000000000001" customHeight="1">
      <c r="A27" s="6"/>
      <c r="B27" s="8" t="s">
        <v>67</v>
      </c>
      <c r="C27" s="12"/>
      <c r="D27" s="12"/>
      <c r="E27" s="13">
        <v>720000</v>
      </c>
      <c r="F27" s="14">
        <f t="shared" si="0"/>
        <v>2399000</v>
      </c>
    </row>
    <row r="28" spans="1:6" s="1" customFormat="1" ht="20.100000000000001" customHeight="1">
      <c r="A28" s="6"/>
      <c r="B28" s="8" t="s">
        <v>47</v>
      </c>
      <c r="C28" s="12"/>
      <c r="D28" s="12"/>
      <c r="E28" s="13">
        <v>40000</v>
      </c>
      <c r="F28" s="14">
        <f t="shared" si="0"/>
        <v>2359000</v>
      </c>
    </row>
    <row r="29" spans="1:6" s="1" customFormat="1" ht="20.100000000000001" customHeight="1">
      <c r="A29" s="6"/>
      <c r="B29" s="8" t="s">
        <v>26</v>
      </c>
      <c r="C29" s="12"/>
      <c r="D29" s="12"/>
      <c r="E29" s="13">
        <v>15000</v>
      </c>
      <c r="F29" s="14">
        <f t="shared" si="0"/>
        <v>2344000</v>
      </c>
    </row>
    <row r="30" spans="1:6" s="1" customFormat="1" ht="20.100000000000001" customHeight="1">
      <c r="A30" s="6"/>
      <c r="B30" s="8" t="s">
        <v>23</v>
      </c>
      <c r="C30" s="12"/>
      <c r="D30" s="12"/>
      <c r="E30" s="13">
        <v>20000</v>
      </c>
      <c r="F30" s="14">
        <f t="shared" si="0"/>
        <v>2324000</v>
      </c>
    </row>
    <row r="31" spans="1:6" s="1" customFormat="1" ht="20.100000000000001" customHeight="1">
      <c r="A31" s="6"/>
      <c r="B31" s="8" t="s">
        <v>65</v>
      </c>
      <c r="C31" s="12"/>
      <c r="D31" s="12"/>
      <c r="E31" s="13">
        <v>0</v>
      </c>
      <c r="F31" s="14">
        <f t="shared" si="0"/>
        <v>2324000</v>
      </c>
    </row>
    <row r="32" spans="1:6" s="1" customFormat="1" ht="20.100000000000001" customHeight="1">
      <c r="A32" s="6" t="s">
        <v>63</v>
      </c>
      <c r="B32" s="8" t="s">
        <v>75</v>
      </c>
      <c r="C32" s="12"/>
      <c r="D32" s="12"/>
      <c r="E32" s="13">
        <v>368000</v>
      </c>
      <c r="F32" s="14">
        <f t="shared" si="0"/>
        <v>1956000</v>
      </c>
    </row>
    <row r="33" spans="1:6" s="1" customFormat="1" ht="20.100000000000001" customHeight="1">
      <c r="A33" s="6"/>
      <c r="B33" s="8" t="s">
        <v>67</v>
      </c>
      <c r="C33" s="12"/>
      <c r="D33" s="12"/>
      <c r="E33" s="13">
        <v>720000</v>
      </c>
      <c r="F33" s="14">
        <f t="shared" si="0"/>
        <v>1236000</v>
      </c>
    </row>
    <row r="34" spans="1:6" s="1" customFormat="1" ht="20.100000000000001" customHeight="1">
      <c r="A34" s="6"/>
      <c r="B34" s="8" t="s">
        <v>47</v>
      </c>
      <c r="C34" s="12"/>
      <c r="D34" s="12"/>
      <c r="E34" s="13">
        <v>40000</v>
      </c>
      <c r="F34" s="14">
        <f t="shared" si="0"/>
        <v>1196000</v>
      </c>
    </row>
    <row r="35" spans="1:6" s="1" customFormat="1" ht="20.100000000000001" customHeight="1">
      <c r="A35" s="6"/>
      <c r="B35" s="8" t="s">
        <v>26</v>
      </c>
      <c r="C35" s="12"/>
      <c r="D35" s="12"/>
      <c r="E35" s="13">
        <v>15000</v>
      </c>
      <c r="F35" s="14">
        <f t="shared" si="0"/>
        <v>1181000</v>
      </c>
    </row>
    <row r="36" spans="1:6" s="1" customFormat="1" ht="20.100000000000001" customHeight="1">
      <c r="A36" s="6"/>
      <c r="B36" s="8" t="s">
        <v>23</v>
      </c>
      <c r="C36" s="12"/>
      <c r="D36" s="12"/>
      <c r="E36" s="13">
        <v>20000</v>
      </c>
      <c r="F36" s="14">
        <f t="shared" si="0"/>
        <v>1161000</v>
      </c>
    </row>
    <row r="37" spans="1:6" s="1" customFormat="1" ht="20.100000000000001" customHeight="1">
      <c r="A37" s="6"/>
      <c r="B37" s="8" t="s">
        <v>65</v>
      </c>
      <c r="C37" s="12"/>
      <c r="D37" s="12"/>
      <c r="E37" s="13">
        <v>0</v>
      </c>
      <c r="F37" s="14">
        <f t="shared" si="0"/>
        <v>1161000</v>
      </c>
    </row>
    <row r="38" spans="1:6" s="1" customFormat="1" ht="20.100000000000001" customHeight="1">
      <c r="A38" s="6"/>
      <c r="B38" s="8" t="s">
        <v>76</v>
      </c>
      <c r="C38" s="12"/>
      <c r="D38" s="12"/>
      <c r="E38" s="13">
        <v>298000</v>
      </c>
      <c r="F38" s="14">
        <f t="shared" si="0"/>
        <v>863000</v>
      </c>
    </row>
    <row r="39" spans="1:6" s="1" customFormat="1" ht="20.100000000000001" customHeight="1">
      <c r="A39" s="6"/>
      <c r="B39" s="8" t="s">
        <v>77</v>
      </c>
      <c r="C39" s="12"/>
      <c r="D39" s="12"/>
      <c r="E39" s="13">
        <v>50000</v>
      </c>
      <c r="F39" s="14">
        <f t="shared" si="0"/>
        <v>813000</v>
      </c>
    </row>
    <row r="40" spans="1:6" s="1" customFormat="1" ht="20.100000000000001" customHeight="1">
      <c r="A40" s="6"/>
      <c r="B40" s="8" t="s">
        <v>78</v>
      </c>
      <c r="C40" s="12"/>
      <c r="D40" s="12"/>
      <c r="E40" s="13">
        <v>90000</v>
      </c>
      <c r="F40" s="14">
        <f>F39+C40+D40-E40</f>
        <v>723000</v>
      </c>
    </row>
    <row r="41" spans="1:6" s="1" customFormat="1" ht="20.100000000000001" customHeight="1">
      <c r="A41" s="2" t="s">
        <v>79</v>
      </c>
      <c r="B41" s="2"/>
      <c r="C41" s="14">
        <f>SUM(C5:C40)</f>
        <v>3000000</v>
      </c>
      <c r="D41" s="14">
        <f>SUM(D5:D40)</f>
        <v>1000000</v>
      </c>
      <c r="E41" s="22">
        <v>5914000</v>
      </c>
      <c r="F41" s="14">
        <f>F40</f>
        <v>723000</v>
      </c>
    </row>
    <row r="42" spans="1:6" s="1" customFormat="1" ht="20.100000000000001" customHeight="1">
      <c r="A42" s="24" t="s">
        <v>80</v>
      </c>
      <c r="B42" s="25"/>
      <c r="C42" s="20">
        <f>C41+D41</f>
        <v>4000000</v>
      </c>
      <c r="D42" s="21"/>
      <c r="E42" s="23"/>
      <c r="F42" s="14">
        <f>F41</f>
        <v>723000</v>
      </c>
    </row>
    <row r="43" spans="1:6" s="1" customFormat="1" ht="20.100000000000001" customHeight="1">
      <c r="A43" s="7"/>
      <c r="B43" s="7"/>
      <c r="C43" s="15"/>
      <c r="D43" s="15"/>
      <c r="E43" s="15"/>
      <c r="F43" s="15"/>
    </row>
    <row r="44" spans="1:6" s="1" customFormat="1" ht="20.100000000000001" customHeight="1">
      <c r="A44" s="7"/>
      <c r="B44" s="7"/>
      <c r="C44" s="15"/>
      <c r="D44" s="15"/>
      <c r="E44" s="15"/>
      <c r="F44" s="15"/>
    </row>
    <row r="45" spans="1:6" s="1" customFormat="1" ht="20.100000000000001" customHeight="1">
      <c r="A45" s="7"/>
      <c r="B45" s="7"/>
      <c r="C45" s="15"/>
      <c r="D45" s="15"/>
      <c r="E45" s="15"/>
      <c r="F45" s="15"/>
    </row>
    <row r="46" spans="1:6" s="1" customFormat="1" ht="20.100000000000001" customHeight="1"/>
    <row r="47" spans="1:6" s="1" customFormat="1" ht="20.100000000000001" customHeight="1"/>
    <row r="48" spans="1:6" s="1" customFormat="1" ht="20.100000000000001" customHeight="1"/>
    <row r="49" s="1" customFormat="1" ht="20.100000000000001" customHeight="1"/>
    <row r="50" s="1" customFormat="1" ht="20.100000000000001" customHeight="1"/>
    <row r="51" s="1" customFormat="1" ht="20.100000000000001" customHeight="1"/>
    <row r="52" s="1" customFormat="1" ht="20.100000000000001" customHeight="1"/>
    <row r="53" s="1" customFormat="1" ht="20.100000000000001" customHeight="1"/>
    <row r="54" s="1" customFormat="1" ht="20.100000000000001" customHeight="1"/>
    <row r="55" s="1" customFormat="1" ht="20.100000000000001" customHeight="1"/>
    <row r="56" s="1" customFormat="1" ht="20.100000000000001" customHeight="1"/>
    <row r="57" s="1" customFormat="1" ht="20.100000000000001" customHeight="1"/>
    <row r="58" s="1" customFormat="1" ht="20.100000000000001" customHeight="1"/>
    <row r="59" s="1" customFormat="1" ht="20.100000000000001" customHeight="1"/>
    <row r="60" s="1" customFormat="1" ht="20.100000000000001" customHeight="1"/>
    <row r="61" s="1" customFormat="1" ht="20.100000000000001" customHeight="1"/>
    <row r="62" s="1" customFormat="1" ht="20.100000000000001" customHeight="1"/>
    <row r="63" s="1" customFormat="1" ht="20.100000000000001" customHeight="1"/>
    <row r="64" s="1" customFormat="1" ht="20.100000000000001" customHeight="1"/>
    <row r="65" s="1" customFormat="1" ht="20.100000000000001" customHeight="1"/>
    <row r="66" s="1" customFormat="1" ht="20.100000000000001" customHeight="1"/>
    <row r="67" s="1" customFormat="1" ht="20.100000000000001" customHeight="1"/>
    <row r="68" s="1" customFormat="1" ht="20.100000000000001" customHeight="1"/>
    <row r="69" s="1" customFormat="1" ht="20.100000000000001" customHeight="1"/>
    <row r="70" s="1" customFormat="1" ht="20.100000000000001" customHeight="1"/>
    <row r="71" s="1" customFormat="1" ht="20.100000000000001" customHeight="1"/>
    <row r="72" s="1" customFormat="1" ht="20.100000000000001" customHeight="1"/>
    <row r="73" s="1" customFormat="1" ht="20.100000000000001" customHeight="1"/>
    <row r="74" s="1" customFormat="1" ht="20.100000000000001" customHeight="1"/>
    <row r="75" s="1" customFormat="1" ht="20.100000000000001" customHeight="1"/>
    <row r="76" s="1" customFormat="1" ht="20.100000000000001" customHeight="1"/>
    <row r="77" s="1" customFormat="1" ht="20.100000000000001" customHeight="1"/>
    <row r="78" s="1" customFormat="1" ht="20.100000000000001" customHeight="1"/>
    <row r="79" s="1" customFormat="1" ht="20.100000000000001" customHeight="1"/>
    <row r="80" s="1" customFormat="1" ht="20.100000000000001" customHeight="1"/>
    <row r="81" s="1" customFormat="1" ht="20.100000000000001" customHeight="1"/>
    <row r="82" s="1" customFormat="1" ht="20.100000000000001" customHeight="1"/>
    <row r="83" s="1" customFormat="1" ht="20.100000000000001" customHeight="1"/>
  </sheetData>
  <mergeCells count="5">
    <mergeCell ref="A1:F1"/>
    <mergeCell ref="E41:E42"/>
    <mergeCell ref="A42:B42"/>
    <mergeCell ref="C42:D42"/>
    <mergeCell ref="C2:D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8"/>
  <sheetViews>
    <sheetView tabSelected="1" workbookViewId="0">
      <selection activeCell="G39" sqref="G39"/>
    </sheetView>
  </sheetViews>
  <sheetFormatPr defaultRowHeight="15.75"/>
  <cols>
    <col min="1" max="1" width="17.125" customWidth="1"/>
    <col min="2" max="2" width="33.375" customWidth="1"/>
    <col min="3" max="3" width="14.375" customWidth="1"/>
    <col min="4" max="4" width="12.5" customWidth="1"/>
    <col min="5" max="5" width="12.875" customWidth="1"/>
    <col min="6" max="6" width="16.25" customWidth="1"/>
  </cols>
  <sheetData>
    <row r="1" spans="1:6" ht="30.75" customHeight="1">
      <c r="A1" s="17" t="s">
        <v>81</v>
      </c>
      <c r="B1" s="18"/>
      <c r="C1" s="18"/>
      <c r="D1" s="18"/>
      <c r="E1" s="18"/>
      <c r="F1" s="19"/>
    </row>
    <row r="2" spans="1:6" ht="20.100000000000001" customHeight="1">
      <c r="A2" s="2" t="s">
        <v>0</v>
      </c>
      <c r="B2" s="3" t="s">
        <v>1</v>
      </c>
      <c r="C2" s="26" t="s">
        <v>2</v>
      </c>
      <c r="D2" s="27"/>
      <c r="E2" s="9" t="s">
        <v>3</v>
      </c>
      <c r="F2" s="9" t="s">
        <v>4</v>
      </c>
    </row>
    <row r="3" spans="1:6" ht="20.100000000000001" customHeight="1">
      <c r="A3" s="2"/>
      <c r="B3" s="3"/>
      <c r="C3" s="9" t="s">
        <v>5</v>
      </c>
      <c r="D3" s="9" t="s">
        <v>6</v>
      </c>
      <c r="E3" s="9"/>
      <c r="F3" s="9"/>
    </row>
    <row r="4" spans="1:6" ht="20.100000000000001" customHeight="1">
      <c r="A4" s="4" t="s">
        <v>84</v>
      </c>
      <c r="B4" s="4"/>
      <c r="C4" s="10"/>
      <c r="D4" s="10"/>
      <c r="E4" s="10"/>
      <c r="F4" s="11">
        <v>723000</v>
      </c>
    </row>
    <row r="5" spans="1:6" ht="20.100000000000001" customHeight="1">
      <c r="A5" s="6" t="s">
        <v>99</v>
      </c>
      <c r="B5" s="5" t="s">
        <v>59</v>
      </c>
      <c r="C5" s="12">
        <v>2000000</v>
      </c>
      <c r="D5" s="12"/>
      <c r="E5" s="13"/>
      <c r="F5" s="14">
        <f>F4+C5+D5-E5</f>
        <v>2723000</v>
      </c>
    </row>
    <row r="6" spans="1:6" s="1" customFormat="1" ht="20.100000000000001" customHeight="1">
      <c r="A6" s="6"/>
      <c r="B6" s="5" t="s">
        <v>100</v>
      </c>
      <c r="C6" s="12"/>
      <c r="D6" s="12">
        <v>200000</v>
      </c>
      <c r="E6" s="13"/>
      <c r="F6" s="14">
        <f t="shared" ref="F6:F39" si="0">F5+C6+D6-E6</f>
        <v>2923000</v>
      </c>
    </row>
    <row r="7" spans="1:6" ht="20.100000000000001" customHeight="1">
      <c r="A7" s="6">
        <v>44000</v>
      </c>
      <c r="B7" s="5" t="s">
        <v>36</v>
      </c>
      <c r="C7" s="12">
        <v>1000000</v>
      </c>
      <c r="D7" s="12"/>
      <c r="E7" s="13"/>
      <c r="F7" s="14">
        <f t="shared" si="0"/>
        <v>3923000</v>
      </c>
    </row>
    <row r="8" spans="1:6" ht="20.100000000000001" customHeight="1">
      <c r="A8" s="6" t="s">
        <v>85</v>
      </c>
      <c r="B8" s="8" t="s">
        <v>66</v>
      </c>
      <c r="C8" s="12"/>
      <c r="D8" s="12"/>
      <c r="E8" s="13">
        <v>345000</v>
      </c>
      <c r="F8" s="14">
        <f t="shared" si="0"/>
        <v>3578000</v>
      </c>
    </row>
    <row r="9" spans="1:6" ht="20.100000000000001" customHeight="1">
      <c r="A9" s="6"/>
      <c r="B9" s="8" t="s">
        <v>67</v>
      </c>
      <c r="C9" s="12"/>
      <c r="D9" s="12"/>
      <c r="E9" s="13">
        <v>720000</v>
      </c>
      <c r="F9" s="14">
        <f t="shared" si="0"/>
        <v>2858000</v>
      </c>
    </row>
    <row r="10" spans="1:6" ht="20.100000000000001" customHeight="1">
      <c r="A10" s="6"/>
      <c r="B10" s="8" t="s">
        <v>47</v>
      </c>
      <c r="C10" s="12"/>
      <c r="D10" s="12"/>
      <c r="E10" s="13">
        <v>40000</v>
      </c>
      <c r="F10" s="14">
        <f t="shared" si="0"/>
        <v>2818000</v>
      </c>
    </row>
    <row r="11" spans="1:6" ht="20.100000000000001" customHeight="1">
      <c r="A11" s="6"/>
      <c r="B11" s="8" t="s">
        <v>26</v>
      </c>
      <c r="C11" s="12"/>
      <c r="D11" s="12"/>
      <c r="E11" s="13">
        <v>30000</v>
      </c>
      <c r="F11" s="14">
        <f t="shared" si="0"/>
        <v>2788000</v>
      </c>
    </row>
    <row r="12" spans="1:6" ht="20.100000000000001" customHeight="1">
      <c r="A12" s="6"/>
      <c r="B12" s="8" t="s">
        <v>68</v>
      </c>
      <c r="C12" s="12"/>
      <c r="D12" s="12"/>
      <c r="E12" s="13">
        <v>20000</v>
      </c>
      <c r="F12" s="14">
        <f t="shared" si="0"/>
        <v>2768000</v>
      </c>
    </row>
    <row r="13" spans="1:6" ht="20.100000000000001" customHeight="1">
      <c r="A13" s="6"/>
      <c r="B13" s="8" t="s">
        <v>69</v>
      </c>
      <c r="C13" s="12"/>
      <c r="D13" s="12"/>
      <c r="E13" s="13">
        <v>490000</v>
      </c>
      <c r="F13" s="14">
        <f t="shared" si="0"/>
        <v>2278000</v>
      </c>
    </row>
    <row r="14" spans="1:6" ht="20.100000000000001" customHeight="1">
      <c r="A14" s="6"/>
      <c r="B14" s="8" t="s">
        <v>48</v>
      </c>
      <c r="C14" s="12"/>
      <c r="D14" s="12"/>
      <c r="E14" s="13">
        <v>10000</v>
      </c>
      <c r="F14" s="14">
        <f t="shared" si="0"/>
        <v>2268000</v>
      </c>
    </row>
    <row r="15" spans="1:6" ht="20.100000000000001" customHeight="1">
      <c r="A15" s="6"/>
      <c r="B15" s="8" t="s">
        <v>71</v>
      </c>
      <c r="C15" s="12"/>
      <c r="D15" s="12"/>
      <c r="E15" s="13">
        <v>280000</v>
      </c>
      <c r="F15" s="14">
        <f t="shared" si="0"/>
        <v>1988000</v>
      </c>
    </row>
    <row r="16" spans="1:6" ht="20.100000000000001" customHeight="1">
      <c r="A16" s="6"/>
      <c r="B16" s="8" t="s">
        <v>65</v>
      </c>
      <c r="C16" s="12"/>
      <c r="D16" s="12"/>
      <c r="E16" s="13">
        <v>0</v>
      </c>
      <c r="F16" s="14">
        <f t="shared" si="0"/>
        <v>1988000</v>
      </c>
    </row>
    <row r="17" spans="1:6" s="1" customFormat="1" ht="20.100000000000001" customHeight="1">
      <c r="A17" s="6" t="s">
        <v>89</v>
      </c>
      <c r="B17" s="8" t="s">
        <v>90</v>
      </c>
      <c r="C17" s="12"/>
      <c r="D17" s="12"/>
      <c r="E17" s="13">
        <v>1440000</v>
      </c>
      <c r="F17" s="14">
        <f t="shared" si="0"/>
        <v>548000</v>
      </c>
    </row>
    <row r="18" spans="1:6" ht="20.100000000000001" customHeight="1">
      <c r="A18" s="6" t="s">
        <v>86</v>
      </c>
      <c r="B18" s="8" t="s">
        <v>91</v>
      </c>
      <c r="C18" s="12"/>
      <c r="D18" s="12"/>
      <c r="E18" s="13">
        <v>490000</v>
      </c>
      <c r="F18" s="14">
        <f t="shared" si="0"/>
        <v>58000</v>
      </c>
    </row>
    <row r="19" spans="1:6" ht="20.100000000000001" customHeight="1">
      <c r="A19" s="6"/>
      <c r="B19" s="8" t="s">
        <v>67</v>
      </c>
      <c r="C19" s="12"/>
      <c r="D19" s="12"/>
      <c r="E19" s="13">
        <v>720000</v>
      </c>
      <c r="F19" s="14">
        <f t="shared" si="0"/>
        <v>-662000</v>
      </c>
    </row>
    <row r="20" spans="1:6" ht="20.100000000000001" customHeight="1">
      <c r="A20" s="6"/>
      <c r="B20" s="8" t="s">
        <v>92</v>
      </c>
      <c r="C20" s="12"/>
      <c r="D20" s="12"/>
      <c r="E20" s="13">
        <v>20000</v>
      </c>
      <c r="F20" s="14">
        <f t="shared" si="0"/>
        <v>-682000</v>
      </c>
    </row>
    <row r="21" spans="1:6" ht="20.100000000000001" customHeight="1">
      <c r="A21" s="6"/>
      <c r="B21" s="8" t="s">
        <v>26</v>
      </c>
      <c r="C21" s="12"/>
      <c r="D21" s="12"/>
      <c r="E21" s="13">
        <v>30000</v>
      </c>
      <c r="F21" s="14">
        <f t="shared" si="0"/>
        <v>-712000</v>
      </c>
    </row>
    <row r="22" spans="1:6" ht="20.100000000000001" customHeight="1">
      <c r="A22" s="6"/>
      <c r="B22" s="8" t="s">
        <v>93</v>
      </c>
      <c r="C22" s="12"/>
      <c r="D22" s="12"/>
      <c r="E22" s="13">
        <v>40000</v>
      </c>
      <c r="F22" s="14">
        <f t="shared" si="0"/>
        <v>-752000</v>
      </c>
    </row>
    <row r="23" spans="1:6" ht="20.100000000000001" customHeight="1">
      <c r="A23" s="6"/>
      <c r="B23" s="8" t="s">
        <v>94</v>
      </c>
      <c r="C23" s="12"/>
      <c r="D23" s="12"/>
      <c r="E23" s="13">
        <v>100000</v>
      </c>
      <c r="F23" s="14">
        <f t="shared" si="0"/>
        <v>-852000</v>
      </c>
    </row>
    <row r="24" spans="1:6" ht="20.100000000000001" customHeight="1">
      <c r="A24" s="6"/>
      <c r="B24" s="8" t="s">
        <v>65</v>
      </c>
      <c r="C24" s="12"/>
      <c r="D24" s="12"/>
      <c r="E24" s="13">
        <v>0</v>
      </c>
      <c r="F24" s="14">
        <f t="shared" si="0"/>
        <v>-852000</v>
      </c>
    </row>
    <row r="25" spans="1:6" ht="20.100000000000001" customHeight="1">
      <c r="A25" s="6" t="s">
        <v>87</v>
      </c>
      <c r="B25" s="8" t="s">
        <v>95</v>
      </c>
      <c r="C25" s="12"/>
      <c r="D25" s="12"/>
      <c r="E25" s="13">
        <v>460000</v>
      </c>
      <c r="F25" s="14">
        <f t="shared" si="0"/>
        <v>-1312000</v>
      </c>
    </row>
    <row r="26" spans="1:6" ht="20.100000000000001" customHeight="1">
      <c r="A26" s="6"/>
      <c r="B26" s="8" t="s">
        <v>67</v>
      </c>
      <c r="C26" s="12"/>
      <c r="D26" s="12"/>
      <c r="E26" s="13">
        <v>720000</v>
      </c>
      <c r="F26" s="14">
        <f t="shared" si="0"/>
        <v>-2032000</v>
      </c>
    </row>
    <row r="27" spans="1:6" ht="20.100000000000001" customHeight="1">
      <c r="A27" s="6"/>
      <c r="B27" s="8" t="s">
        <v>92</v>
      </c>
      <c r="C27" s="12"/>
      <c r="D27" s="12"/>
      <c r="E27" s="13">
        <v>20000</v>
      </c>
      <c r="F27" s="14">
        <f t="shared" si="0"/>
        <v>-2052000</v>
      </c>
    </row>
    <row r="28" spans="1:6" ht="20.100000000000001" customHeight="1">
      <c r="A28" s="6"/>
      <c r="B28" s="8" t="s">
        <v>26</v>
      </c>
      <c r="C28" s="12"/>
      <c r="D28" s="12"/>
      <c r="E28" s="13">
        <v>30000</v>
      </c>
      <c r="F28" s="14">
        <f t="shared" si="0"/>
        <v>-2082000</v>
      </c>
    </row>
    <row r="29" spans="1:6" ht="20.100000000000001" customHeight="1">
      <c r="A29" s="6"/>
      <c r="B29" s="8" t="s">
        <v>93</v>
      </c>
      <c r="C29" s="12"/>
      <c r="D29" s="12"/>
      <c r="E29" s="13">
        <v>40000</v>
      </c>
      <c r="F29" s="14">
        <f t="shared" si="0"/>
        <v>-2122000</v>
      </c>
    </row>
    <row r="30" spans="1:6" ht="20.100000000000001" customHeight="1">
      <c r="A30" s="6"/>
      <c r="B30" s="8" t="s">
        <v>94</v>
      </c>
      <c r="C30" s="12"/>
      <c r="D30" s="12"/>
      <c r="E30" s="13">
        <v>100000</v>
      </c>
      <c r="F30" s="14">
        <f t="shared" si="0"/>
        <v>-2222000</v>
      </c>
    </row>
    <row r="31" spans="1:6" ht="20.100000000000001" customHeight="1">
      <c r="A31" s="6"/>
      <c r="B31" s="8" t="s">
        <v>65</v>
      </c>
      <c r="C31" s="12"/>
      <c r="D31" s="12"/>
      <c r="E31" s="13">
        <v>0</v>
      </c>
      <c r="F31" s="14">
        <f t="shared" si="0"/>
        <v>-2222000</v>
      </c>
    </row>
    <row r="32" spans="1:6" ht="20.100000000000001" customHeight="1">
      <c r="A32" s="6" t="s">
        <v>88</v>
      </c>
      <c r="B32" s="8" t="s">
        <v>96</v>
      </c>
      <c r="C32" s="12"/>
      <c r="D32" s="12"/>
      <c r="E32" s="13">
        <v>420000</v>
      </c>
      <c r="F32" s="14">
        <f t="shared" si="0"/>
        <v>-2642000</v>
      </c>
    </row>
    <row r="33" spans="1:6" ht="20.100000000000001" customHeight="1">
      <c r="A33" s="6"/>
      <c r="B33" s="8" t="s">
        <v>67</v>
      </c>
      <c r="C33" s="12"/>
      <c r="D33" s="12"/>
      <c r="E33" s="13">
        <v>720000</v>
      </c>
      <c r="F33" s="14">
        <f t="shared" si="0"/>
        <v>-3362000</v>
      </c>
    </row>
    <row r="34" spans="1:6" ht="20.100000000000001" customHeight="1">
      <c r="A34" s="6"/>
      <c r="B34" s="8" t="s">
        <v>97</v>
      </c>
      <c r="C34" s="12"/>
      <c r="D34" s="12"/>
      <c r="E34" s="13">
        <v>40000</v>
      </c>
      <c r="F34" s="14">
        <f t="shared" si="0"/>
        <v>-3402000</v>
      </c>
    </row>
    <row r="35" spans="1:6" ht="20.100000000000001" customHeight="1">
      <c r="A35" s="6"/>
      <c r="B35" s="8" t="s">
        <v>26</v>
      </c>
      <c r="C35" s="12"/>
      <c r="D35" s="12"/>
      <c r="E35" s="13">
        <v>30000</v>
      </c>
      <c r="F35" s="14">
        <f t="shared" si="0"/>
        <v>-3432000</v>
      </c>
    </row>
    <row r="36" spans="1:6" ht="20.100000000000001" customHeight="1">
      <c r="A36" s="6"/>
      <c r="B36" s="8" t="s">
        <v>92</v>
      </c>
      <c r="C36" s="12"/>
      <c r="D36" s="12"/>
      <c r="E36" s="13">
        <v>20000</v>
      </c>
      <c r="F36" s="14">
        <f t="shared" si="0"/>
        <v>-3452000</v>
      </c>
    </row>
    <row r="37" spans="1:6" ht="20.100000000000001" customHeight="1">
      <c r="A37" s="6"/>
      <c r="B37" s="8" t="s">
        <v>94</v>
      </c>
      <c r="C37" s="12"/>
      <c r="D37" s="12"/>
      <c r="E37" s="13">
        <v>100000</v>
      </c>
      <c r="F37" s="14">
        <f t="shared" si="0"/>
        <v>-3552000</v>
      </c>
    </row>
    <row r="38" spans="1:6" ht="20.100000000000001" customHeight="1">
      <c r="A38" s="6"/>
      <c r="B38" s="8" t="s">
        <v>98</v>
      </c>
      <c r="C38" s="12"/>
      <c r="D38" s="12"/>
      <c r="E38" s="13">
        <v>40000</v>
      </c>
      <c r="F38" s="14">
        <f t="shared" si="0"/>
        <v>-3592000</v>
      </c>
    </row>
    <row r="39" spans="1:6" ht="20.100000000000001" customHeight="1">
      <c r="A39" s="6"/>
      <c r="B39" s="8" t="s">
        <v>65</v>
      </c>
      <c r="C39" s="12"/>
      <c r="D39" s="12"/>
      <c r="E39" s="13">
        <v>0</v>
      </c>
      <c r="F39" s="14">
        <f t="shared" si="0"/>
        <v>-3592000</v>
      </c>
    </row>
    <row r="40" spans="1:6" ht="20.100000000000001" customHeight="1">
      <c r="A40" s="2" t="s">
        <v>82</v>
      </c>
      <c r="B40" s="2"/>
      <c r="C40" s="14">
        <f>SUM(C5:C39)</f>
        <v>3000000</v>
      </c>
      <c r="D40" s="14">
        <f>SUM(D5:D39)</f>
        <v>200000</v>
      </c>
      <c r="E40" s="22">
        <v>7515000</v>
      </c>
      <c r="F40" s="14">
        <f>F39</f>
        <v>-3592000</v>
      </c>
    </row>
    <row r="41" spans="1:6" ht="20.100000000000001" customHeight="1">
      <c r="A41" s="24" t="s">
        <v>83</v>
      </c>
      <c r="B41" s="25"/>
      <c r="C41" s="20">
        <f>C40+D40</f>
        <v>3200000</v>
      </c>
      <c r="D41" s="21"/>
      <c r="E41" s="23"/>
      <c r="F41" s="14">
        <f>F40</f>
        <v>-3592000</v>
      </c>
    </row>
    <row r="42" spans="1:6" ht="20.100000000000001" customHeight="1">
      <c r="A42" s="7"/>
      <c r="B42" s="7"/>
      <c r="C42" s="15"/>
      <c r="D42" s="15"/>
      <c r="E42" s="15"/>
      <c r="F42" s="15"/>
    </row>
    <row r="43" spans="1:6" ht="20.100000000000001" customHeight="1">
      <c r="A43" s="7"/>
      <c r="B43" s="7"/>
      <c r="C43" s="15"/>
      <c r="D43" s="15"/>
      <c r="E43" s="15"/>
      <c r="F43" s="15"/>
    </row>
    <row r="44" spans="1:6" ht="20.100000000000001" customHeight="1">
      <c r="A44" s="7"/>
      <c r="B44" s="7"/>
      <c r="C44" s="15"/>
      <c r="D44" s="15"/>
      <c r="E44" s="15"/>
      <c r="F44" s="15"/>
    </row>
    <row r="45" spans="1:6" ht="20.100000000000001" customHeight="1"/>
    <row r="46" spans="1:6" ht="20.100000000000001" customHeight="1"/>
    <row r="47" spans="1:6" ht="20.100000000000001" customHeight="1"/>
    <row r="48" spans="1:6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  <row r="133" ht="20.100000000000001" customHeight="1"/>
    <row r="134" ht="20.100000000000001" customHeight="1"/>
    <row r="135" ht="20.100000000000001" customHeight="1"/>
    <row r="136" ht="20.100000000000001" customHeight="1"/>
    <row r="137" ht="20.100000000000001" customHeight="1"/>
    <row r="138" ht="20.100000000000001" customHeight="1"/>
    <row r="139" ht="20.100000000000001" customHeight="1"/>
    <row r="140" ht="20.100000000000001" customHeight="1"/>
    <row r="141" ht="20.100000000000001" customHeight="1"/>
    <row r="142" ht="20.100000000000001" customHeight="1"/>
    <row r="143" ht="20.100000000000001" customHeight="1"/>
    <row r="144" ht="20.100000000000001" customHeight="1"/>
    <row r="145" ht="20.100000000000001" customHeight="1"/>
    <row r="146" ht="20.100000000000001" customHeight="1"/>
    <row r="147" ht="20.100000000000001" customHeight="1"/>
    <row r="148" ht="20.100000000000001" customHeight="1"/>
    <row r="149" ht="20.100000000000001" customHeight="1"/>
    <row r="150" ht="20.100000000000001" customHeight="1"/>
    <row r="151" ht="20.100000000000001" customHeight="1"/>
    <row r="152" ht="20.100000000000001" customHeight="1"/>
    <row r="153" ht="20.100000000000001" customHeight="1"/>
    <row r="154" ht="20.100000000000001" customHeight="1"/>
    <row r="155" ht="20.100000000000001" customHeight="1"/>
    <row r="156" ht="20.100000000000001" customHeight="1"/>
    <row r="157" ht="20.100000000000001" customHeight="1"/>
    <row r="158" ht="20.100000000000001" customHeight="1"/>
    <row r="159" ht="20.100000000000001" customHeight="1"/>
    <row r="160" ht="20.100000000000001" customHeight="1"/>
    <row r="161" ht="20.100000000000001" customHeight="1"/>
    <row r="162" ht="20.100000000000001" customHeight="1"/>
    <row r="163" ht="20.100000000000001" customHeight="1"/>
    <row r="164" ht="20.100000000000001" customHeight="1"/>
    <row r="165" ht="20.100000000000001" customHeight="1"/>
    <row r="166" ht="20.100000000000001" customHeight="1"/>
    <row r="167" ht="20.100000000000001" customHeight="1"/>
    <row r="168" ht="20.100000000000001" customHeight="1"/>
    <row r="169" ht="20.100000000000001" customHeight="1"/>
    <row r="170" ht="20.100000000000001" customHeight="1"/>
    <row r="171" ht="20.100000000000001" customHeight="1"/>
    <row r="172" ht="20.100000000000001" customHeight="1"/>
    <row r="173" ht="20.100000000000001" customHeight="1"/>
    <row r="174" ht="20.100000000000001" customHeight="1"/>
    <row r="175" ht="20.100000000000001" customHeight="1"/>
    <row r="176" ht="20.100000000000001" customHeight="1"/>
    <row r="177" ht="20.100000000000001" customHeight="1"/>
    <row r="178" ht="20.100000000000001" customHeight="1"/>
    <row r="179" ht="20.100000000000001" customHeight="1"/>
    <row r="180" ht="20.100000000000001" customHeight="1"/>
    <row r="181" ht="20.100000000000001" customHeight="1"/>
    <row r="182" ht="20.100000000000001" customHeight="1"/>
    <row r="183" ht="20.100000000000001" customHeight="1"/>
    <row r="184" ht="20.100000000000001" customHeight="1"/>
    <row r="185" ht="20.100000000000001" customHeight="1"/>
    <row r="186" ht="20.100000000000001" customHeight="1"/>
    <row r="187" ht="20.100000000000001" customHeight="1"/>
    <row r="188" ht="20.100000000000001" customHeight="1"/>
    <row r="189" ht="20.100000000000001" customHeight="1"/>
    <row r="190" ht="20.100000000000001" customHeight="1"/>
    <row r="191" ht="20.100000000000001" customHeight="1"/>
    <row r="192" ht="20.100000000000001" customHeight="1"/>
    <row r="193" ht="20.100000000000001" customHeight="1"/>
    <row r="194" ht="20.100000000000001" customHeight="1"/>
    <row r="195" ht="20.100000000000001" customHeight="1"/>
    <row r="196" ht="20.100000000000001" customHeight="1"/>
    <row r="197" ht="20.100000000000001" customHeight="1"/>
    <row r="198" ht="20.100000000000001" customHeight="1"/>
    <row r="199" ht="20.100000000000001" customHeight="1"/>
    <row r="200" ht="20.100000000000001" customHeight="1"/>
    <row r="201" ht="20.100000000000001" customHeight="1"/>
    <row r="202" ht="20.100000000000001" customHeight="1"/>
    <row r="203" ht="20.100000000000001" customHeight="1"/>
    <row r="204" ht="20.100000000000001" customHeight="1"/>
    <row r="205" ht="20.100000000000001" customHeight="1"/>
    <row r="206" ht="20.100000000000001" customHeight="1"/>
    <row r="207" ht="20.100000000000001" customHeight="1"/>
    <row r="208" ht="20.100000000000001" customHeight="1"/>
  </sheetData>
  <mergeCells count="5">
    <mergeCell ref="A1:F1"/>
    <mergeCell ref="C2:D2"/>
    <mergeCell ref="E40:E41"/>
    <mergeCell ref="A41:B41"/>
    <mergeCell ref="C41:D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tháng 12</vt:lpstr>
      <vt:lpstr>Tháng 1</vt:lpstr>
      <vt:lpstr>Tháng 5</vt:lpstr>
      <vt:lpstr>Tháng 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2020-07-11T10:04:40Z</dcterms:created>
  <dcterms:modified xsi:type="dcterms:W3CDTF">2020-07-13T03:15:21Z</dcterms:modified>
</cp:coreProperties>
</file>