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 activeTab="2"/>
  </bookViews>
  <sheets>
    <sheet name="TỔNG KẾT" sheetId="3" r:id="rId1"/>
    <sheet name="Ung ho" sheetId="1" r:id="rId2"/>
    <sheet name="Chi phi" sheetId="2" r:id="rId3"/>
  </sheets>
  <calcPr calcId="144525"/>
</workbook>
</file>

<file path=xl/calcChain.xml><?xml version="1.0" encoding="utf-8"?>
<calcChain xmlns="http://schemas.openxmlformats.org/spreadsheetml/2006/main">
  <c r="C24" i="1" l="1"/>
  <c r="C4" i="3" s="1"/>
  <c r="C6" i="3"/>
  <c r="F16" i="2"/>
  <c r="F15" i="2"/>
  <c r="F14" i="2"/>
  <c r="F13" i="2"/>
  <c r="F12" i="2"/>
  <c r="F11" i="2" l="1"/>
  <c r="C7" i="3" l="1"/>
  <c r="F18" i="2"/>
  <c r="C5" i="3" s="1"/>
  <c r="C8" i="3" s="1"/>
  <c r="F9" i="2"/>
  <c r="F8" i="2"/>
  <c r="F7" i="2"/>
  <c r="F6" i="2"/>
  <c r="F5" i="2"/>
  <c r="F4" i="2" l="1"/>
</calcChain>
</file>

<file path=xl/sharedStrings.xml><?xml version="1.0" encoding="utf-8"?>
<sst xmlns="http://schemas.openxmlformats.org/spreadsheetml/2006/main" count="67" uniqueCount="52">
  <si>
    <t>Gạo</t>
  </si>
  <si>
    <t>STT</t>
  </si>
  <si>
    <t>Nội dung</t>
  </si>
  <si>
    <t>Đơn vị tính</t>
  </si>
  <si>
    <t>Số lượng</t>
  </si>
  <si>
    <t>Đơn giá</t>
  </si>
  <si>
    <t>Thành tiền</t>
  </si>
  <si>
    <t>Cá cơm khô</t>
  </si>
  <si>
    <t>kg</t>
  </si>
  <si>
    <t>Dầu ăn Marvela</t>
  </si>
  <si>
    <t>Bột giặt SENSE</t>
  </si>
  <si>
    <t>gói</t>
  </si>
  <si>
    <t>Bột canh</t>
  </si>
  <si>
    <t>Chi phí in banner</t>
  </si>
  <si>
    <t>TỔNG CỘNG</t>
  </si>
  <si>
    <t>chai 1L</t>
  </si>
  <si>
    <t>gói 800gr</t>
  </si>
  <si>
    <t>Số tiền</t>
  </si>
  <si>
    <t>Anh Đức, Ngọc Anh bạn của anh Phương Toàn Thế</t>
  </si>
  <si>
    <t>Cô Kim Lê</t>
  </si>
  <si>
    <t>Phan Huyen Thu</t>
  </si>
  <si>
    <t>Paul</t>
  </si>
  <si>
    <t xml:space="preserve">Lyne USAID 100$ </t>
  </si>
  <si>
    <t>Anh TCL</t>
  </si>
  <si>
    <t>Các bạn đồng nghiệp CPC1</t>
  </si>
  <si>
    <t>Bạn Cảnh Trần</t>
  </si>
  <si>
    <t>Cô Ngọc Hạnh</t>
  </si>
  <si>
    <t>Phương Lan Nguyễn</t>
  </si>
  <si>
    <t xml:space="preserve">Bé Thiện Ân </t>
  </si>
  <si>
    <t xml:space="preserve">Ngoc Anh Nguyen </t>
  </si>
  <si>
    <t>Anh Nguyen Van Thuc và CLB Yoga</t>
  </si>
  <si>
    <t xml:space="preserve">Bạn Trương A Hoa (Bình Tân) </t>
  </si>
  <si>
    <t>Gia đình anh Tùng ủng hộ</t>
  </si>
  <si>
    <t>Nhóm đồng nghiệp SK</t>
  </si>
  <si>
    <t>Nguyen Ai Thien</t>
  </si>
  <si>
    <t>Than Ngoc Thinh</t>
  </si>
  <si>
    <t>Anh Sonny Nhân và bạn</t>
  </si>
  <si>
    <t>Bạn Trang</t>
  </si>
  <si>
    <t>Bạn Hoai</t>
  </si>
  <si>
    <t>Chi phí chở hàng hóa</t>
  </si>
  <si>
    <t>CHI PHÍ THỰC TẾ CỦA CHƯƠNG TRÌNH - CỨU TRỢ ĐỒNG BÀO BỊ LŨ LỤT Ở QUẢNG BÌNH</t>
  </si>
  <si>
    <t>Tên Mạnh Thường Quân</t>
  </si>
  <si>
    <t xml:space="preserve">Đợt 1 : 40 phần quà bản Lâm Ninh và bản Rào Trù của Xã Trường Xuân, huyện Quảng Ninh </t>
  </si>
  <si>
    <t>Đợt 2 : 50 phần quà xã Trường Sơn - huyện Quảng Ninh</t>
  </si>
  <si>
    <t>TỔNG CỘNG CHI PHÍ CHO 2 ĐỢT</t>
  </si>
  <si>
    <t>TỔNG KẾT CHƯƠNG TRÌNH</t>
  </si>
  <si>
    <t>Tổng số tiền ủng hộ (theo sao kê thủ quỹ)</t>
  </si>
  <si>
    <t>Tổng cộng Chi Phí</t>
  </si>
  <si>
    <t>Tiền còn tồn của chương trình</t>
  </si>
  <si>
    <t>+ Đợt 2:  50 phần quà xã Trường Sơn - huyện Quảng Ninh</t>
  </si>
  <si>
    <t>ỦNG HỘ HIỆN KIM CT CỨU TRỢ ĐỒNG BÀO BỊ LŨ LỤT Ở QUẢNG BÌNH</t>
  </si>
  <si>
    <t>+ Đợt 1:  40 phần quà bản Lâm Ninh và bản Rào Trù của Xã Trường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</si>
</sst>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1" applyNumberFormat="1" applyFont="1" applyFill="1"/>
    <xf numFmtId="0" fontId="4" fillId="2" borderId="2" xfId="0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quotePrefix="1" applyFill="1" applyBorder="1" applyAlignment="1">
      <alignment vertical="center" wrapText="1"/>
    </xf>
    <xf numFmtId="164" fontId="4" fillId="2" borderId="2" xfId="1" applyNumberFormat="1" applyFont="1" applyFill="1" applyBorder="1" applyAlignment="1">
      <alignment vertical="center"/>
    </xf>
    <xf numFmtId="164" fontId="0" fillId="2" borderId="2" xfId="1" applyNumberFormat="1" applyFont="1" applyFill="1" applyBorder="1" applyAlignment="1">
      <alignment vertical="center"/>
    </xf>
    <xf numFmtId="0" fontId="0" fillId="2" borderId="2" xfId="0" quotePrefix="1" applyFill="1" applyBorder="1" applyAlignment="1">
      <alignment horizontal="left" vertical="center" wrapText="1"/>
    </xf>
    <xf numFmtId="0" fontId="0" fillId="2" borderId="2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164" fontId="5" fillId="2" borderId="2" xfId="1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/>
    </xf>
    <xf numFmtId="0" fontId="0" fillId="2" borderId="2" xfId="0" applyFont="1" applyFill="1" applyBorder="1"/>
    <xf numFmtId="164" fontId="0" fillId="2" borderId="2" xfId="1" applyNumberFormat="1" applyFont="1" applyFill="1" applyBorder="1"/>
    <xf numFmtId="0" fontId="4" fillId="2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="115" zoomScaleNormal="115" workbookViewId="0">
      <selection activeCell="B18" sqref="B18"/>
    </sheetView>
  </sheetViews>
  <sheetFormatPr defaultRowHeight="14.4" x14ac:dyDescent="0.3"/>
  <cols>
    <col min="1" max="1" width="5.44140625" style="1" customWidth="1"/>
    <col min="2" max="2" width="61.77734375" bestFit="1" customWidth="1"/>
    <col min="3" max="3" width="17.5546875" style="2" customWidth="1"/>
  </cols>
  <sheetData>
    <row r="1" spans="1:3" ht="17.399999999999999" x14ac:dyDescent="0.35">
      <c r="A1" s="8" t="s">
        <v>45</v>
      </c>
      <c r="B1" s="8"/>
      <c r="C1" s="8"/>
    </row>
    <row r="2" spans="1:3" ht="6.6" customHeight="1" x14ac:dyDescent="0.3">
      <c r="A2" s="9"/>
      <c r="B2" s="10"/>
      <c r="C2" s="11"/>
    </row>
    <row r="3" spans="1:3" s="3" customFormat="1" ht="17.399999999999999" customHeight="1" x14ac:dyDescent="0.3">
      <c r="A3" s="12" t="s">
        <v>1</v>
      </c>
      <c r="B3" s="12" t="s">
        <v>2</v>
      </c>
      <c r="C3" s="13" t="s">
        <v>17</v>
      </c>
    </row>
    <row r="4" spans="1:3" s="3" customFormat="1" ht="16.8" customHeight="1" x14ac:dyDescent="0.3">
      <c r="A4" s="14">
        <v>1</v>
      </c>
      <c r="B4" s="15" t="s">
        <v>46</v>
      </c>
      <c r="C4" s="16">
        <f>'Ung ho'!C24</f>
        <v>41306000</v>
      </c>
    </row>
    <row r="5" spans="1:3" s="3" customFormat="1" ht="16.8" customHeight="1" x14ac:dyDescent="0.3">
      <c r="A5" s="14">
        <v>2</v>
      </c>
      <c r="B5" s="15" t="s">
        <v>47</v>
      </c>
      <c r="C5" s="16">
        <f>'Chi phi'!F18</f>
        <v>32555000</v>
      </c>
    </row>
    <row r="6" spans="1:3" s="3" customFormat="1" ht="16.8" customHeight="1" x14ac:dyDescent="0.3">
      <c r="A6" s="14">
        <v>2.1</v>
      </c>
      <c r="B6" s="15" t="s">
        <v>51</v>
      </c>
      <c r="C6" s="17">
        <f>'Chi phi'!F4</f>
        <v>13080000</v>
      </c>
    </row>
    <row r="7" spans="1:3" s="3" customFormat="1" ht="16.8" customHeight="1" x14ac:dyDescent="0.3">
      <c r="A7" s="14">
        <v>2.2000000000000002</v>
      </c>
      <c r="B7" s="18" t="s">
        <v>49</v>
      </c>
      <c r="C7" s="17">
        <f>'Chi phi'!F11</f>
        <v>19475000</v>
      </c>
    </row>
    <row r="8" spans="1:3" s="3" customFormat="1" ht="16.8" customHeight="1" x14ac:dyDescent="0.3">
      <c r="A8" s="14">
        <v>3</v>
      </c>
      <c r="B8" s="19" t="s">
        <v>48</v>
      </c>
      <c r="C8" s="16">
        <f>C4-C5</f>
        <v>8751000</v>
      </c>
    </row>
  </sheetData>
  <mergeCells count="1">
    <mergeCell ref="A1:C1"/>
  </mergeCells>
  <hyperlinks>
    <hyperlink ref="B5" location="'Chi Phi'!A1" display="Tổng cộng Chi Phí"/>
    <hyperlink ref="B4" location="'Ung ho'!A1" display="Tổng số tiền ủng hộ (theo sao kê thủ quỹ)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15" sqref="F15"/>
    </sheetView>
  </sheetViews>
  <sheetFormatPr defaultRowHeight="14.4" x14ac:dyDescent="0.3"/>
  <cols>
    <col min="1" max="1" width="8.88671875" style="1"/>
    <col min="2" max="2" width="50.6640625" customWidth="1"/>
    <col min="3" max="3" width="23.77734375" style="2" customWidth="1"/>
  </cols>
  <sheetData>
    <row r="1" spans="1:3" s="3" customFormat="1" ht="26.4" customHeight="1" x14ac:dyDescent="0.3">
      <c r="A1" s="20" t="s">
        <v>50</v>
      </c>
      <c r="B1" s="20"/>
      <c r="C1" s="20"/>
    </row>
    <row r="2" spans="1:3" s="3" customFormat="1" ht="22.8" customHeight="1" x14ac:dyDescent="0.3">
      <c r="A2" s="12" t="s">
        <v>1</v>
      </c>
      <c r="B2" s="12" t="s">
        <v>41</v>
      </c>
      <c r="C2" s="13" t="s">
        <v>17</v>
      </c>
    </row>
    <row r="3" spans="1:3" s="3" customFormat="1" ht="16.8" customHeight="1" x14ac:dyDescent="0.3">
      <c r="A3" s="21">
        <v>1</v>
      </c>
      <c r="B3" s="22" t="s">
        <v>18</v>
      </c>
      <c r="C3" s="23">
        <v>6000000</v>
      </c>
    </row>
    <row r="4" spans="1:3" s="3" customFormat="1" ht="16.8" customHeight="1" x14ac:dyDescent="0.3">
      <c r="A4" s="21">
        <v>2</v>
      </c>
      <c r="B4" s="22" t="s">
        <v>19</v>
      </c>
      <c r="C4" s="23">
        <v>500000</v>
      </c>
    </row>
    <row r="5" spans="1:3" s="3" customFormat="1" ht="16.8" customHeight="1" x14ac:dyDescent="0.3">
      <c r="A5" s="21">
        <v>3</v>
      </c>
      <c r="B5" s="22" t="s">
        <v>20</v>
      </c>
      <c r="C5" s="23">
        <v>500000</v>
      </c>
    </row>
    <row r="6" spans="1:3" s="3" customFormat="1" ht="16.8" customHeight="1" x14ac:dyDescent="0.3">
      <c r="A6" s="21">
        <v>4</v>
      </c>
      <c r="B6" s="22" t="s">
        <v>21</v>
      </c>
      <c r="C6" s="23">
        <v>500000</v>
      </c>
    </row>
    <row r="7" spans="1:3" s="3" customFormat="1" ht="16.8" customHeight="1" x14ac:dyDescent="0.3">
      <c r="A7" s="21">
        <v>5</v>
      </c>
      <c r="B7" s="22" t="s">
        <v>22</v>
      </c>
      <c r="C7" s="23">
        <v>2306000</v>
      </c>
    </row>
    <row r="8" spans="1:3" s="3" customFormat="1" ht="16.8" customHeight="1" x14ac:dyDescent="0.3">
      <c r="A8" s="21">
        <v>6</v>
      </c>
      <c r="B8" s="22" t="s">
        <v>23</v>
      </c>
      <c r="C8" s="23">
        <v>2000000</v>
      </c>
    </row>
    <row r="9" spans="1:3" s="3" customFormat="1" ht="16.8" customHeight="1" x14ac:dyDescent="0.3">
      <c r="A9" s="21">
        <v>7</v>
      </c>
      <c r="B9" s="22" t="s">
        <v>24</v>
      </c>
      <c r="C9" s="23">
        <v>1000000</v>
      </c>
    </row>
    <row r="10" spans="1:3" s="3" customFormat="1" ht="16.8" customHeight="1" x14ac:dyDescent="0.3">
      <c r="A10" s="21">
        <v>8</v>
      </c>
      <c r="B10" s="22" t="s">
        <v>25</v>
      </c>
      <c r="C10" s="23">
        <v>200000</v>
      </c>
    </row>
    <row r="11" spans="1:3" s="3" customFormat="1" ht="16.8" customHeight="1" x14ac:dyDescent="0.3">
      <c r="A11" s="21">
        <v>9</v>
      </c>
      <c r="B11" s="22" t="s">
        <v>26</v>
      </c>
      <c r="C11" s="23">
        <v>500000</v>
      </c>
    </row>
    <row r="12" spans="1:3" s="3" customFormat="1" ht="16.8" customHeight="1" x14ac:dyDescent="0.3">
      <c r="A12" s="21">
        <v>10</v>
      </c>
      <c r="B12" s="22" t="s">
        <v>27</v>
      </c>
      <c r="C12" s="23">
        <v>200000</v>
      </c>
    </row>
    <row r="13" spans="1:3" s="3" customFormat="1" ht="16.8" customHeight="1" x14ac:dyDescent="0.3">
      <c r="A13" s="21">
        <v>11</v>
      </c>
      <c r="B13" s="22" t="s">
        <v>28</v>
      </c>
      <c r="C13" s="23">
        <v>300000</v>
      </c>
    </row>
    <row r="14" spans="1:3" s="3" customFormat="1" ht="16.8" customHeight="1" x14ac:dyDescent="0.3">
      <c r="A14" s="21">
        <v>12</v>
      </c>
      <c r="B14" s="22" t="s">
        <v>29</v>
      </c>
      <c r="C14" s="23">
        <v>400000</v>
      </c>
    </row>
    <row r="15" spans="1:3" s="3" customFormat="1" ht="16.8" customHeight="1" x14ac:dyDescent="0.3">
      <c r="A15" s="21">
        <v>13</v>
      </c>
      <c r="B15" s="22" t="s">
        <v>30</v>
      </c>
      <c r="C15" s="23">
        <v>900000</v>
      </c>
    </row>
    <row r="16" spans="1:3" s="3" customFormat="1" ht="16.8" customHeight="1" x14ac:dyDescent="0.3">
      <c r="A16" s="21">
        <v>14</v>
      </c>
      <c r="B16" s="22" t="s">
        <v>31</v>
      </c>
      <c r="C16" s="23">
        <v>200000</v>
      </c>
    </row>
    <row r="17" spans="1:3" s="3" customFormat="1" ht="16.8" customHeight="1" x14ac:dyDescent="0.3">
      <c r="A17" s="21">
        <v>15</v>
      </c>
      <c r="B17" s="22" t="s">
        <v>32</v>
      </c>
      <c r="C17" s="23">
        <v>1000000</v>
      </c>
    </row>
    <row r="18" spans="1:3" s="3" customFormat="1" ht="16.8" customHeight="1" x14ac:dyDescent="0.3">
      <c r="A18" s="21">
        <v>16</v>
      </c>
      <c r="B18" s="22" t="s">
        <v>33</v>
      </c>
      <c r="C18" s="23">
        <v>1000000</v>
      </c>
    </row>
    <row r="19" spans="1:3" s="3" customFormat="1" ht="16.8" customHeight="1" x14ac:dyDescent="0.3">
      <c r="A19" s="21">
        <v>18</v>
      </c>
      <c r="B19" s="22" t="s">
        <v>34</v>
      </c>
      <c r="C19" s="23">
        <v>5000000</v>
      </c>
    </row>
    <row r="20" spans="1:3" s="3" customFormat="1" ht="16.8" customHeight="1" x14ac:dyDescent="0.3">
      <c r="A20" s="21">
        <v>19</v>
      </c>
      <c r="B20" s="22" t="s">
        <v>37</v>
      </c>
      <c r="C20" s="23">
        <v>500000</v>
      </c>
    </row>
    <row r="21" spans="1:3" s="3" customFormat="1" ht="16.8" customHeight="1" x14ac:dyDescent="0.3">
      <c r="A21" s="21">
        <v>20</v>
      </c>
      <c r="B21" s="22" t="s">
        <v>38</v>
      </c>
      <c r="C21" s="23">
        <v>100000</v>
      </c>
    </row>
    <row r="22" spans="1:3" s="3" customFormat="1" ht="16.8" customHeight="1" x14ac:dyDescent="0.3">
      <c r="A22" s="21">
        <v>21</v>
      </c>
      <c r="B22" s="22" t="s">
        <v>35</v>
      </c>
      <c r="C22" s="23">
        <v>200000</v>
      </c>
    </row>
    <row r="23" spans="1:3" s="3" customFormat="1" ht="16.8" customHeight="1" x14ac:dyDescent="0.3">
      <c r="A23" s="21">
        <v>22</v>
      </c>
      <c r="B23" s="22" t="s">
        <v>36</v>
      </c>
      <c r="C23" s="23">
        <v>18000000</v>
      </c>
    </row>
    <row r="24" spans="1:3" ht="21" customHeight="1" x14ac:dyDescent="0.3">
      <c r="A24" s="24" t="s">
        <v>14</v>
      </c>
      <c r="B24" s="25"/>
      <c r="C24" s="16">
        <f>SUM(C3:C23)</f>
        <v>41306000</v>
      </c>
    </row>
  </sheetData>
  <mergeCells count="2">
    <mergeCell ref="A1:C1"/>
    <mergeCell ref="A24:B2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115" zoomScaleNormal="115" workbookViewId="0">
      <selection activeCell="F25" sqref="F25"/>
    </sheetView>
  </sheetViews>
  <sheetFormatPr defaultRowHeight="14.4" x14ac:dyDescent="0.3"/>
  <cols>
    <col min="1" max="1" width="9.21875" style="4" customWidth="1"/>
    <col min="2" max="2" width="20.21875" style="4" customWidth="1"/>
    <col min="3" max="3" width="14.33203125" style="6" customWidth="1"/>
    <col min="4" max="4" width="11.21875" style="4" customWidth="1"/>
    <col min="5" max="5" width="16" style="4" customWidth="1"/>
    <col min="6" max="6" width="20.5546875" style="4" customWidth="1"/>
    <col min="7" max="7" width="10.44140625" style="4" bestFit="1" customWidth="1"/>
    <col min="8" max="16384" width="8.88671875" style="4"/>
  </cols>
  <sheetData>
    <row r="1" spans="1:7" ht="22.2" customHeight="1" x14ac:dyDescent="0.3">
      <c r="A1" s="26" t="s">
        <v>40</v>
      </c>
      <c r="B1" s="26"/>
      <c r="C1" s="26"/>
      <c r="D1" s="26"/>
      <c r="E1" s="26"/>
      <c r="F1" s="26"/>
    </row>
    <row r="2" spans="1:7" x14ac:dyDescent="0.3">
      <c r="A2" s="20"/>
      <c r="B2" s="20"/>
      <c r="C2" s="20"/>
      <c r="D2" s="20"/>
      <c r="E2" s="20"/>
      <c r="F2" s="20"/>
    </row>
    <row r="3" spans="1:7" ht="19.2" customHeight="1" x14ac:dyDescent="0.3">
      <c r="A3" s="27" t="s">
        <v>1</v>
      </c>
      <c r="B3" s="27" t="s">
        <v>2</v>
      </c>
      <c r="C3" s="27" t="s">
        <v>3</v>
      </c>
      <c r="D3" s="27" t="s">
        <v>4</v>
      </c>
      <c r="E3" s="27" t="s">
        <v>5</v>
      </c>
      <c r="F3" s="27" t="s">
        <v>6</v>
      </c>
    </row>
    <row r="4" spans="1:7" ht="15.6" customHeight="1" x14ac:dyDescent="0.3">
      <c r="A4" s="28" t="s">
        <v>42</v>
      </c>
      <c r="B4" s="29"/>
      <c r="C4" s="29"/>
      <c r="D4" s="29"/>
      <c r="E4" s="29"/>
      <c r="F4" s="30">
        <f>SUM(F5:F10)</f>
        <v>13080000</v>
      </c>
    </row>
    <row r="5" spans="1:7" x14ac:dyDescent="0.3">
      <c r="A5" s="31">
        <v>1</v>
      </c>
      <c r="B5" s="32" t="s">
        <v>0</v>
      </c>
      <c r="C5" s="31" t="s">
        <v>8</v>
      </c>
      <c r="D5" s="33">
        <v>400</v>
      </c>
      <c r="E5" s="33">
        <v>12500</v>
      </c>
      <c r="F5" s="33">
        <f>D5*E5</f>
        <v>5000000</v>
      </c>
    </row>
    <row r="6" spans="1:7" x14ac:dyDescent="0.3">
      <c r="A6" s="31">
        <v>2</v>
      </c>
      <c r="B6" s="32" t="s">
        <v>7</v>
      </c>
      <c r="C6" s="31" t="s">
        <v>8</v>
      </c>
      <c r="D6" s="33">
        <v>40</v>
      </c>
      <c r="E6" s="33">
        <v>130000</v>
      </c>
      <c r="F6" s="33">
        <f>D6*E6</f>
        <v>5200000</v>
      </c>
    </row>
    <row r="7" spans="1:7" x14ac:dyDescent="0.3">
      <c r="A7" s="31">
        <v>3</v>
      </c>
      <c r="B7" s="32" t="s">
        <v>9</v>
      </c>
      <c r="C7" s="31" t="s">
        <v>15</v>
      </c>
      <c r="D7" s="33">
        <v>40</v>
      </c>
      <c r="E7" s="33">
        <v>27000</v>
      </c>
      <c r="F7" s="33">
        <f t="shared" ref="F7:F8" si="0">D7*E7</f>
        <v>1080000</v>
      </c>
    </row>
    <row r="8" spans="1:7" x14ac:dyDescent="0.3">
      <c r="A8" s="31">
        <v>4</v>
      </c>
      <c r="B8" s="32" t="s">
        <v>10</v>
      </c>
      <c r="C8" s="31" t="s">
        <v>16</v>
      </c>
      <c r="D8" s="33">
        <v>40</v>
      </c>
      <c r="E8" s="33">
        <v>25000</v>
      </c>
      <c r="F8" s="33">
        <f t="shared" si="0"/>
        <v>1000000</v>
      </c>
    </row>
    <row r="9" spans="1:7" x14ac:dyDescent="0.3">
      <c r="A9" s="31">
        <v>5</v>
      </c>
      <c r="B9" s="32" t="s">
        <v>12</v>
      </c>
      <c r="C9" s="31" t="s">
        <v>11</v>
      </c>
      <c r="D9" s="33">
        <v>200</v>
      </c>
      <c r="E9" s="33">
        <v>2500</v>
      </c>
      <c r="F9" s="33">
        <f>D9*E9</f>
        <v>500000</v>
      </c>
    </row>
    <row r="10" spans="1:7" x14ac:dyDescent="0.3">
      <c r="A10" s="31">
        <v>6</v>
      </c>
      <c r="B10" s="32" t="s">
        <v>13</v>
      </c>
      <c r="C10" s="31"/>
      <c r="D10" s="33"/>
      <c r="E10" s="33"/>
      <c r="F10" s="33">
        <v>300000</v>
      </c>
    </row>
    <row r="11" spans="1:7" x14ac:dyDescent="0.3">
      <c r="A11" s="28" t="s">
        <v>43</v>
      </c>
      <c r="B11" s="29"/>
      <c r="C11" s="29"/>
      <c r="D11" s="29"/>
      <c r="E11" s="29"/>
      <c r="F11" s="30">
        <f>SUM(F12:F17)</f>
        <v>19475000</v>
      </c>
      <c r="G11" s="7"/>
    </row>
    <row r="12" spans="1:7" x14ac:dyDescent="0.3">
      <c r="A12" s="31">
        <v>1</v>
      </c>
      <c r="B12" s="32" t="s">
        <v>0</v>
      </c>
      <c r="C12" s="31" t="s">
        <v>8</v>
      </c>
      <c r="D12" s="33">
        <v>500</v>
      </c>
      <c r="E12" s="33">
        <v>13500</v>
      </c>
      <c r="F12" s="33">
        <f>D12*E12</f>
        <v>6750000</v>
      </c>
    </row>
    <row r="13" spans="1:7" x14ac:dyDescent="0.3">
      <c r="A13" s="31">
        <v>2</v>
      </c>
      <c r="B13" s="32" t="s">
        <v>7</v>
      </c>
      <c r="C13" s="31" t="s">
        <v>8</v>
      </c>
      <c r="D13" s="33">
        <v>50</v>
      </c>
      <c r="E13" s="33">
        <v>150000</v>
      </c>
      <c r="F13" s="33">
        <f>D13*E13</f>
        <v>7500000</v>
      </c>
    </row>
    <row r="14" spans="1:7" x14ac:dyDescent="0.3">
      <c r="A14" s="31">
        <v>3</v>
      </c>
      <c r="B14" s="32" t="s">
        <v>9</v>
      </c>
      <c r="C14" s="31" t="s">
        <v>15</v>
      </c>
      <c r="D14" s="33">
        <v>50</v>
      </c>
      <c r="E14" s="33">
        <v>27000</v>
      </c>
      <c r="F14" s="33">
        <f t="shared" ref="F14:F15" si="1">D14*E14</f>
        <v>1350000</v>
      </c>
    </row>
    <row r="15" spans="1:7" x14ac:dyDescent="0.3">
      <c r="A15" s="31">
        <v>4</v>
      </c>
      <c r="B15" s="32" t="s">
        <v>10</v>
      </c>
      <c r="C15" s="31" t="s">
        <v>16</v>
      </c>
      <c r="D15" s="33">
        <v>50</v>
      </c>
      <c r="E15" s="33">
        <v>25000</v>
      </c>
      <c r="F15" s="33">
        <f t="shared" si="1"/>
        <v>1250000</v>
      </c>
    </row>
    <row r="16" spans="1:7" x14ac:dyDescent="0.3">
      <c r="A16" s="31">
        <v>5</v>
      </c>
      <c r="B16" s="32" t="s">
        <v>12</v>
      </c>
      <c r="C16" s="31" t="s">
        <v>11</v>
      </c>
      <c r="D16" s="33">
        <v>250</v>
      </c>
      <c r="E16" s="33">
        <v>2500</v>
      </c>
      <c r="F16" s="33">
        <f>D16*E16</f>
        <v>625000</v>
      </c>
    </row>
    <row r="17" spans="1:6" x14ac:dyDescent="0.3">
      <c r="A17" s="31">
        <v>6</v>
      </c>
      <c r="B17" s="32" t="s">
        <v>39</v>
      </c>
      <c r="C17" s="31"/>
      <c r="D17" s="33"/>
      <c r="E17" s="33"/>
      <c r="F17" s="33">
        <v>2000000</v>
      </c>
    </row>
    <row r="18" spans="1:6" s="5" customFormat="1" ht="18.600000000000001" customHeight="1" x14ac:dyDescent="0.3">
      <c r="A18" s="24" t="s">
        <v>44</v>
      </c>
      <c r="B18" s="34"/>
      <c r="C18" s="34"/>
      <c r="D18" s="34"/>
      <c r="E18" s="25"/>
      <c r="F18" s="16">
        <f>SUM(F4:F17)/2</f>
        <v>32555000</v>
      </c>
    </row>
  </sheetData>
  <mergeCells count="4">
    <mergeCell ref="A18:E18"/>
    <mergeCell ref="A11:E11"/>
    <mergeCell ref="A4:E4"/>
    <mergeCell ref="A1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</vt:lpstr>
      <vt:lpstr>Ung ho</vt:lpstr>
      <vt:lpstr>Chi phi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2020-10-22T02:26:15Z</dcterms:created>
  <dcterms:modified xsi:type="dcterms:W3CDTF">2020-10-29T16:00:50Z</dcterms:modified>
</cp:coreProperties>
</file>