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22980" windowHeight="9552" activeTab="2"/>
  </bookViews>
  <sheets>
    <sheet name="Tổng kết" sheetId="1" r:id="rId1"/>
    <sheet name="Chi Phí" sheetId="2" r:id="rId2"/>
    <sheet name="Ủng hộ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C3" i="3" l="1"/>
  <c r="C9" i="3" s="1"/>
  <c r="C4" i="1" s="1"/>
  <c r="F9" i="2"/>
  <c r="F8" i="2"/>
  <c r="F7" i="2"/>
  <c r="F4" i="2" s="1"/>
  <c r="F11" i="2" s="1"/>
  <c r="C5" i="1" s="1"/>
  <c r="C8" i="1" s="1"/>
  <c r="F6" i="2"/>
  <c r="F5" i="2"/>
  <c r="C6" i="1" l="1"/>
</calcChain>
</file>

<file path=xl/sharedStrings.xml><?xml version="1.0" encoding="utf-8"?>
<sst xmlns="http://schemas.openxmlformats.org/spreadsheetml/2006/main" count="40" uniqueCount="34">
  <si>
    <t>TỔNG KẾT CHƯƠNG TRÌNH CỨU TRỢ ĐỒNG BÀO LŨ LỤT QUẢNG BÌNH ĐỢT 3</t>
  </si>
  <si>
    <t>STT</t>
  </si>
  <si>
    <t>Nội dung</t>
  </si>
  <si>
    <t>Số tiền</t>
  </si>
  <si>
    <t xml:space="preserve">Tổng số tiền ủng hộ </t>
  </si>
  <si>
    <t>Tổng cộng Chi Phí</t>
  </si>
  <si>
    <t>Tiền còn tồn sau chương trình</t>
  </si>
  <si>
    <t>Tiền ứng chuyển thành viên Ngà Trần</t>
  </si>
  <si>
    <t>Tiền ứng còn dư TV Ngà Trần chuyển trả về quỹ</t>
  </si>
  <si>
    <t>CHI PHÍ THỰC TẾ CỦA CHƯƠNG TRÌNH - CỨU TRỢ ĐỒNG BÀO BỊ LŨ LỤT Ở QUẢNG BÌNH</t>
  </si>
  <si>
    <t>Đơn vị tính</t>
  </si>
  <si>
    <t>Số lượng</t>
  </si>
  <si>
    <t>Đơn giá</t>
  </si>
  <si>
    <t>Thành tiền</t>
  </si>
  <si>
    <t>87 Phần quà tại bản  phần quà tại Bản Lòm - Xã Thượng Trạch - Huyện Minh Hoá</t>
  </si>
  <si>
    <t>Gạo</t>
  </si>
  <si>
    <t>kg</t>
  </si>
  <si>
    <t>Cá cơm khô</t>
  </si>
  <si>
    <t>Dầu ăn Marvela</t>
  </si>
  <si>
    <t>chai 1L</t>
  </si>
  <si>
    <t>Nước mắm Nam Ngư</t>
  </si>
  <si>
    <t>Banner</t>
  </si>
  <si>
    <t>cái</t>
  </si>
  <si>
    <t>Xe chuyển hàng</t>
  </si>
  <si>
    <t xml:space="preserve">TỔNG CỘNG CHI PHÍ </t>
  </si>
  <si>
    <t>ỦNG HỘ HIỆN KIM CT CỨU TRỢ ĐỒNG BÀO BỊ LŨ LỤT Ở QUẢNG BÌNH ĐỢT 3 
Bản Lòm - Xã Thượng Trạch - Huyện Minh Hoá</t>
  </si>
  <si>
    <t>Tên Mạnh Thường Quân</t>
  </si>
  <si>
    <t>Tồn chương trình sau đợt 1 &amp; đợt 2</t>
  </si>
  <si>
    <t>Chú Lộc</t>
  </si>
  <si>
    <t>Chị Diễm Trang</t>
  </si>
  <si>
    <t>Chị Đào</t>
  </si>
  <si>
    <t xml:space="preserve">Cô Kim Lê </t>
  </si>
  <si>
    <t>Hanoi International Women’s Club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</si>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</sst>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3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164" fontId="0" fillId="2" borderId="0" xfId="1" applyNumberFormat="1" applyFont="1" applyFill="1"/>
    <xf numFmtId="0" fontId="4" fillId="2" borderId="1" xfId="0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quotePrefix="1" applyBorder="1"/>
    <xf numFmtId="164" fontId="4" fillId="2" borderId="1" xfId="1" applyNumberFormat="1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64" fontId="5" fillId="2" borderId="1" xfId="1" applyNumberFormat="1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164" fontId="4" fillId="0" borderId="1" xfId="1" applyNumberFormat="1" applyFont="1" applyBorder="1"/>
    <xf numFmtId="164" fontId="5" fillId="0" borderId="1" xfId="1" applyNumberFormat="1" applyFont="1" applyBorder="1"/>
    <xf numFmtId="0" fontId="0" fillId="0" borderId="0" xfId="0" applyAlignment="1">
      <alignment horizontal="center"/>
    </xf>
    <xf numFmtId="164" fontId="0" fillId="0" borderId="0" xfId="1" applyNumberFormat="1" applyFont="1"/>
    <xf numFmtId="0" fontId="3" fillId="2" borderId="0" xfId="0" applyFont="1" applyFill="1" applyAlignment="1">
      <alignment horizontal="center" vertical="center"/>
    </xf>
    <xf numFmtId="0" fontId="0" fillId="0" borderId="0" xfId="0" applyFont="1"/>
    <xf numFmtId="0" fontId="3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164" fontId="2" fillId="2" borderId="1" xfId="0" applyNumberFormat="1" applyFont="1" applyFill="1" applyBorder="1" applyAlignment="1">
      <alignment vertical="center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/>
    <xf numFmtId="164" fontId="0" fillId="2" borderId="1" xfId="1" applyNumberFormat="1" applyFont="1" applyFill="1" applyBorder="1"/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164" fontId="7" fillId="2" borderId="1" xfId="1" applyNumberFormat="1" applyFont="1" applyFill="1" applyBorder="1" applyAlignment="1">
      <alignment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/Downloads/Ung-ho-va-Chi-Phi-CT-Cuu-Tro-Dong-Bao-Lu-Lut-O-Quang-Binh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g ho"/>
      <sheetName val="TỔNG KẾT"/>
      <sheetName val="TK"/>
      <sheetName val="Chi phi"/>
      <sheetName val="CP"/>
      <sheetName val="UH"/>
    </sheetNames>
    <sheetDataSet>
      <sheetData sheetId="0"/>
      <sheetData sheetId="1">
        <row r="8">
          <cell r="C8">
            <v>8751000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sqref="A1:C8"/>
    </sheetView>
  </sheetViews>
  <sheetFormatPr defaultRowHeight="14.4" x14ac:dyDescent="0.3"/>
  <cols>
    <col min="1" max="1" width="5.44140625" style="17" customWidth="1"/>
    <col min="2" max="2" width="49.6640625" customWidth="1"/>
    <col min="3" max="3" width="25.77734375" style="18" customWidth="1"/>
  </cols>
  <sheetData>
    <row r="1" spans="1:3" ht="17.399999999999999" x14ac:dyDescent="0.35">
      <c r="A1" s="1" t="s">
        <v>0</v>
      </c>
      <c r="B1" s="1"/>
      <c r="C1" s="1"/>
    </row>
    <row r="2" spans="1:3" ht="6.6" customHeight="1" x14ac:dyDescent="0.3">
      <c r="A2" s="2"/>
      <c r="B2" s="3"/>
      <c r="C2" s="4"/>
    </row>
    <row r="3" spans="1:3" s="7" customFormat="1" ht="17.399999999999999" customHeight="1" x14ac:dyDescent="0.3">
      <c r="A3" s="5" t="s">
        <v>1</v>
      </c>
      <c r="B3" s="5" t="s">
        <v>2</v>
      </c>
      <c r="C3" s="6" t="s">
        <v>3</v>
      </c>
    </row>
    <row r="4" spans="1:3" s="7" customFormat="1" ht="16.95" customHeight="1" x14ac:dyDescent="0.3">
      <c r="A4" s="8">
        <v>1</v>
      </c>
      <c r="B4" s="9" t="s">
        <v>4</v>
      </c>
      <c r="C4" s="10">
        <f>'Ủng hộ'!C9</f>
        <v>38051000</v>
      </c>
    </row>
    <row r="5" spans="1:3" s="7" customFormat="1" ht="16.95" customHeight="1" x14ac:dyDescent="0.3">
      <c r="A5" s="8">
        <v>2</v>
      </c>
      <c r="B5" s="9" t="s">
        <v>5</v>
      </c>
      <c r="C5" s="10">
        <f>'Chi Phí'!F11</f>
        <v>31880000</v>
      </c>
    </row>
    <row r="6" spans="1:3" s="7" customFormat="1" ht="16.95" customHeight="1" x14ac:dyDescent="0.3">
      <c r="A6" s="8">
        <v>3</v>
      </c>
      <c r="B6" s="11" t="s">
        <v>6</v>
      </c>
      <c r="C6" s="12">
        <f>C4-C5</f>
        <v>6171000</v>
      </c>
    </row>
    <row r="7" spans="1:3" ht="15.6" x14ac:dyDescent="0.3">
      <c r="A7" s="13">
        <v>4</v>
      </c>
      <c r="B7" s="14" t="s">
        <v>7</v>
      </c>
      <c r="C7" s="15">
        <v>32000000</v>
      </c>
    </row>
    <row r="8" spans="1:3" ht="15.6" x14ac:dyDescent="0.3">
      <c r="A8" s="13">
        <v>5</v>
      </c>
      <c r="B8" s="14" t="s">
        <v>8</v>
      </c>
      <c r="C8" s="16">
        <f>C7-C5</f>
        <v>120000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zoomScale="130" zoomScaleNormal="130" workbookViewId="0">
      <selection sqref="A1:F8"/>
    </sheetView>
  </sheetViews>
  <sheetFormatPr defaultColWidth="8.88671875" defaultRowHeight="14.4" x14ac:dyDescent="0.3"/>
  <cols>
    <col min="1" max="1" width="9.33203125" style="20" customWidth="1"/>
    <col min="2" max="2" width="22.44140625" style="20" customWidth="1"/>
    <col min="3" max="3" width="14.33203125" style="33" customWidth="1"/>
    <col min="4" max="4" width="11.33203125" style="20" customWidth="1"/>
    <col min="5" max="5" width="17.44140625" style="20" customWidth="1"/>
    <col min="6" max="6" width="22.33203125" style="20" customWidth="1"/>
    <col min="7" max="7" width="10.44140625" style="20" bestFit="1" customWidth="1"/>
    <col min="8" max="16384" width="8.88671875" style="20"/>
  </cols>
  <sheetData>
    <row r="1" spans="1:6" ht="22.2" customHeight="1" x14ac:dyDescent="0.3">
      <c r="A1" s="19" t="s">
        <v>9</v>
      </c>
      <c r="B1" s="19"/>
      <c r="C1" s="19"/>
      <c r="D1" s="19"/>
      <c r="E1" s="19"/>
      <c r="F1" s="19"/>
    </row>
    <row r="2" spans="1:6" x14ac:dyDescent="0.3">
      <c r="A2" s="21"/>
      <c r="B2" s="21"/>
      <c r="C2" s="21"/>
      <c r="D2" s="21"/>
      <c r="E2" s="21"/>
      <c r="F2" s="21"/>
    </row>
    <row r="3" spans="1:6" ht="19.2" customHeight="1" x14ac:dyDescent="0.3">
      <c r="A3" s="22" t="s">
        <v>1</v>
      </c>
      <c r="B3" s="22" t="s">
        <v>2</v>
      </c>
      <c r="C3" s="22" t="s">
        <v>10</v>
      </c>
      <c r="D3" s="22" t="s">
        <v>11</v>
      </c>
      <c r="E3" s="22" t="s">
        <v>12</v>
      </c>
      <c r="F3" s="22" t="s">
        <v>13</v>
      </c>
    </row>
    <row r="4" spans="1:6" ht="15.6" customHeight="1" x14ac:dyDescent="0.3">
      <c r="A4" s="23" t="s">
        <v>14</v>
      </c>
      <c r="B4" s="24"/>
      <c r="C4" s="24"/>
      <c r="D4" s="24"/>
      <c r="E4" s="24"/>
      <c r="F4" s="25">
        <f>SUM(F5:F10)</f>
        <v>31880000</v>
      </c>
    </row>
    <row r="5" spans="1:6" x14ac:dyDescent="0.3">
      <c r="A5" s="26">
        <v>1</v>
      </c>
      <c r="B5" s="27" t="s">
        <v>15</v>
      </c>
      <c r="C5" s="26" t="s">
        <v>16</v>
      </c>
      <c r="D5" s="28">
        <v>870</v>
      </c>
      <c r="E5" s="28">
        <v>13500</v>
      </c>
      <c r="F5" s="28">
        <f>D5*E5</f>
        <v>11745000</v>
      </c>
    </row>
    <row r="6" spans="1:6" x14ac:dyDescent="0.3">
      <c r="A6" s="26">
        <v>2</v>
      </c>
      <c r="B6" s="27" t="s">
        <v>17</v>
      </c>
      <c r="C6" s="26" t="s">
        <v>16</v>
      </c>
      <c r="D6" s="28">
        <v>87</v>
      </c>
      <c r="E6" s="28">
        <v>150000</v>
      </c>
      <c r="F6" s="28">
        <f>D6*E6</f>
        <v>13050000</v>
      </c>
    </row>
    <row r="7" spans="1:6" x14ac:dyDescent="0.3">
      <c r="A7" s="26">
        <v>3</v>
      </c>
      <c r="B7" s="27" t="s">
        <v>18</v>
      </c>
      <c r="C7" s="26" t="s">
        <v>19</v>
      </c>
      <c r="D7" s="28">
        <v>87</v>
      </c>
      <c r="E7" s="28">
        <v>25000</v>
      </c>
      <c r="F7" s="28">
        <f t="shared" ref="F7:F8" si="0">D7*E7</f>
        <v>2175000</v>
      </c>
    </row>
    <row r="8" spans="1:6" x14ac:dyDescent="0.3">
      <c r="A8" s="26">
        <v>4</v>
      </c>
      <c r="B8" s="27" t="s">
        <v>20</v>
      </c>
      <c r="C8" s="26" t="s">
        <v>19</v>
      </c>
      <c r="D8" s="28">
        <v>87</v>
      </c>
      <c r="E8" s="28">
        <v>30000</v>
      </c>
      <c r="F8" s="28">
        <f t="shared" si="0"/>
        <v>2610000</v>
      </c>
    </row>
    <row r="9" spans="1:6" x14ac:dyDescent="0.3">
      <c r="A9" s="26">
        <v>5</v>
      </c>
      <c r="B9" s="27" t="s">
        <v>21</v>
      </c>
      <c r="C9" s="26" t="s">
        <v>22</v>
      </c>
      <c r="D9" s="28">
        <v>1</v>
      </c>
      <c r="E9" s="28">
        <v>300000</v>
      </c>
      <c r="F9" s="28">
        <f>D9*E9</f>
        <v>300000</v>
      </c>
    </row>
    <row r="10" spans="1:6" x14ac:dyDescent="0.3">
      <c r="A10" s="26">
        <v>6</v>
      </c>
      <c r="B10" s="27" t="s">
        <v>23</v>
      </c>
      <c r="C10" s="26"/>
      <c r="D10" s="28"/>
      <c r="E10" s="28"/>
      <c r="F10" s="28">
        <v>2000000</v>
      </c>
    </row>
    <row r="11" spans="1:6" s="32" customFormat="1" ht="18.600000000000001" customHeight="1" x14ac:dyDescent="0.3">
      <c r="A11" s="29" t="s">
        <v>24</v>
      </c>
      <c r="B11" s="30"/>
      <c r="C11" s="30"/>
      <c r="D11" s="30"/>
      <c r="E11" s="31"/>
      <c r="F11" s="10">
        <f>SUM(F4:F10)/2</f>
        <v>31880000</v>
      </c>
    </row>
  </sheetData>
  <mergeCells count="3">
    <mergeCell ref="A1:F2"/>
    <mergeCell ref="A4:E4"/>
    <mergeCell ref="A11:E1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B29" sqref="B29"/>
    </sheetView>
  </sheetViews>
  <sheetFormatPr defaultRowHeight="14.4" x14ac:dyDescent="0.3"/>
  <cols>
    <col min="1" max="1" width="8.88671875" style="17"/>
    <col min="2" max="2" width="43.5546875" customWidth="1"/>
    <col min="3" max="3" width="26.21875" style="18" customWidth="1"/>
  </cols>
  <sheetData>
    <row r="1" spans="1:3" s="7" customFormat="1" ht="40.5" customHeight="1" x14ac:dyDescent="0.3">
      <c r="A1" s="34" t="s">
        <v>25</v>
      </c>
      <c r="B1" s="21"/>
      <c r="C1" s="21"/>
    </row>
    <row r="2" spans="1:3" s="7" customFormat="1" ht="22.95" customHeight="1" x14ac:dyDescent="0.3">
      <c r="A2" s="5" t="s">
        <v>1</v>
      </c>
      <c r="B2" s="5" t="s">
        <v>26</v>
      </c>
      <c r="C2" s="6" t="s">
        <v>3</v>
      </c>
    </row>
    <row r="3" spans="1:3" s="7" customFormat="1" ht="16.95" customHeight="1" x14ac:dyDescent="0.3">
      <c r="A3" s="35">
        <v>1</v>
      </c>
      <c r="B3" s="36" t="s">
        <v>27</v>
      </c>
      <c r="C3" s="37">
        <f>'[1]TỔNG KẾT'!C8</f>
        <v>8751000</v>
      </c>
    </row>
    <row r="4" spans="1:3" s="7" customFormat="1" ht="16.95" customHeight="1" x14ac:dyDescent="0.3">
      <c r="A4" s="35">
        <v>2</v>
      </c>
      <c r="B4" s="36" t="s">
        <v>28</v>
      </c>
      <c r="C4" s="37">
        <v>4000000</v>
      </c>
    </row>
    <row r="5" spans="1:3" s="7" customFormat="1" ht="16.95" customHeight="1" x14ac:dyDescent="0.3">
      <c r="A5" s="35">
        <v>3</v>
      </c>
      <c r="B5" s="36" t="s">
        <v>29</v>
      </c>
      <c r="C5" s="37">
        <v>1000000</v>
      </c>
    </row>
    <row r="6" spans="1:3" s="7" customFormat="1" ht="16.95" customHeight="1" x14ac:dyDescent="0.3">
      <c r="A6" s="35">
        <v>4</v>
      </c>
      <c r="B6" s="36" t="s">
        <v>30</v>
      </c>
      <c r="C6" s="37">
        <v>500000</v>
      </c>
    </row>
    <row r="7" spans="1:3" s="7" customFormat="1" ht="16.95" customHeight="1" x14ac:dyDescent="0.3">
      <c r="A7" s="35">
        <v>5</v>
      </c>
      <c r="B7" s="36" t="s">
        <v>31</v>
      </c>
      <c r="C7" s="37">
        <v>800000</v>
      </c>
    </row>
    <row r="8" spans="1:3" s="7" customFormat="1" ht="16.95" customHeight="1" x14ac:dyDescent="0.3">
      <c r="A8" s="35">
        <v>6</v>
      </c>
      <c r="B8" s="36" t="s">
        <v>32</v>
      </c>
      <c r="C8" s="37">
        <v>23000000</v>
      </c>
    </row>
    <row r="9" spans="1:3" ht="21" customHeight="1" x14ac:dyDescent="0.3">
      <c r="A9" s="29" t="s">
        <v>33</v>
      </c>
      <c r="B9" s="31"/>
      <c r="C9" s="10">
        <f>SUM(C3:C8)</f>
        <v>38051000</v>
      </c>
    </row>
  </sheetData>
  <mergeCells count="2">
    <mergeCell ref="A1:C1"/>
    <mergeCell ref="A9:B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Tổng kết</vt:lpstr>
      <vt:lpstr>Chi Phí</vt:lpstr>
      <vt:lpstr>Ủng hộ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2020-12-19T04:40:36Z</dcterms:created>
  <dcterms:modified xsi:type="dcterms:W3CDTF">2020-12-19T04:41:25Z</dcterms:modified>
</cp:coreProperties>
</file>