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Báo cáo từ thiện\"/>
    </mc:Choice>
  </mc:AlternateContent>
  <bookViews>
    <workbookView xWindow="0" yWindow="0" windowWidth="21570" windowHeight="9600"/>
  </bookViews>
  <sheets>
    <sheet name="01.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5" i="1"/>
  <c r="I16" i="1"/>
  <c r="E39" i="1" l="1"/>
  <c r="D39" i="1"/>
  <c r="C39" i="1"/>
  <c r="C40" i="1" s="1"/>
  <c r="F39" i="1" s="1"/>
  <c r="I15" i="1"/>
  <c r="I14" i="1"/>
  <c r="I13" i="1"/>
  <c r="I12" i="1"/>
</calcChain>
</file>

<file path=xl/sharedStrings.xml><?xml version="1.0" encoding="utf-8"?>
<sst xmlns="http://schemas.openxmlformats.org/spreadsheetml/2006/main" count="57" uniqueCount="42">
  <si>
    <t>Ngày</t>
  </si>
  <si>
    <t>Chi tiết</t>
  </si>
  <si>
    <t>Thu</t>
  </si>
  <si>
    <t>Chi</t>
  </si>
  <si>
    <t>Tồn</t>
  </si>
  <si>
    <t>CMTX</t>
  </si>
  <si>
    <t>CMKTX</t>
  </si>
  <si>
    <t>Đồng nghiệp USG và friends</t>
  </si>
  <si>
    <t>Hành lá</t>
  </si>
  <si>
    <t>Dầu ăn 3 chai x 31.000</t>
  </si>
  <si>
    <t>Nước mắm 2 chai x 16.000</t>
  </si>
  <si>
    <t>Hạt nêm</t>
  </si>
  <si>
    <t>Khẩu trang 3 hộp x 30.000</t>
  </si>
  <si>
    <t>Bao tay 2 hộp x 10.000</t>
  </si>
  <si>
    <t>Bình ga</t>
  </si>
  <si>
    <t>Trứng vịt 40 quả A Hoàng Linh UH</t>
  </si>
  <si>
    <t>Nếp 20kg x 25.000</t>
  </si>
  <si>
    <t>BÁO CÁO THU, CHI CHƯƠNG TRÌNH  THỨ 7 YÊU THƯƠNG - HÀ TĨNH THÁNG 01/2021</t>
  </si>
  <si>
    <t>Tồn tháng 12/2020</t>
  </si>
  <si>
    <t>06/01</t>
  </si>
  <si>
    <t>29/01</t>
  </si>
  <si>
    <t>Đồng nghiệp USG và friends (T2)</t>
  </si>
  <si>
    <t>Gạo nếp 21kg x 25.000</t>
  </si>
  <si>
    <t>Chả 4Kg x 130.000</t>
  </si>
  <si>
    <t>Hành khô 500g x 40.000</t>
  </si>
  <si>
    <t>Bao giấy 1200 cái</t>
  </si>
  <si>
    <t>Tuần 1 (02/01)</t>
  </si>
  <si>
    <t>Tuần 2(09/01)</t>
  </si>
  <si>
    <t>Chả 4Kg x 150.000</t>
  </si>
  <si>
    <t>T1(02/01)</t>
  </si>
  <si>
    <t>T2(09/01)</t>
  </si>
  <si>
    <t>Tuần 3(16/01)</t>
  </si>
  <si>
    <t>Nếp 21kg x 25.000</t>
  </si>
  <si>
    <t>Hành khô 500g x 45.000</t>
  </si>
  <si>
    <t>Tuần 4(23/01)</t>
  </si>
  <si>
    <t>Hành khô 500g x45.000</t>
  </si>
  <si>
    <t>Tuần 5 (30/01)</t>
  </si>
  <si>
    <t>T5 (30/01)</t>
  </si>
  <si>
    <t>T4(23/01)</t>
  </si>
  <si>
    <t>T3(16/01)</t>
  </si>
  <si>
    <t>Tổng tháng 01/2021</t>
  </si>
  <si>
    <t>Tồn cuối tháng 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</si>
</sst>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b/>
      <sz val="14"/>
      <color indexed="8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5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66" fontId="4" fillId="0" borderId="4" xfId="2" applyNumberFormat="1" applyFont="1" applyBorder="1" applyAlignment="1">
      <alignment horizontal="center" vertical="center"/>
    </xf>
    <xf numFmtId="167" fontId="4" fillId="3" borderId="4" xfId="1" applyNumberFormat="1" applyFont="1" applyFill="1" applyBorder="1" applyAlignment="1">
      <alignment horizontal="center" vertical="center"/>
    </xf>
    <xf numFmtId="166" fontId="4" fillId="3" borderId="4" xfId="2" applyNumberFormat="1" applyFont="1" applyFill="1" applyBorder="1" applyAlignment="1">
      <alignment horizontal="center" vertical="center"/>
    </xf>
    <xf numFmtId="166" fontId="4" fillId="4" borderId="4" xfId="2" applyNumberFormat="1" applyFont="1" applyFill="1" applyBorder="1" applyAlignment="1">
      <alignment vertical="center"/>
    </xf>
    <xf numFmtId="164" fontId="4" fillId="5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166" fontId="7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6" fontId="4" fillId="0" borderId="4" xfId="2" applyNumberFormat="1" applyFont="1" applyBorder="1" applyAlignment="1">
      <alignment vertical="center"/>
    </xf>
    <xf numFmtId="164" fontId="4" fillId="7" borderId="4" xfId="1" quotePrefix="1" applyNumberFormat="1" applyFont="1" applyFill="1" applyBorder="1" applyAlignment="1">
      <alignment horizontal="center" vertical="center"/>
    </xf>
    <xf numFmtId="0" fontId="8" fillId="0" borderId="4" xfId="3" applyFont="1" applyBorder="1"/>
    <xf numFmtId="164" fontId="4" fillId="6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5" borderId="4" xfId="0" applyFont="1" applyFill="1" applyBorder="1"/>
    <xf numFmtId="166" fontId="2" fillId="5" borderId="4" xfId="0" applyNumberFormat="1" applyFont="1" applyFill="1" applyBorder="1"/>
    <xf numFmtId="0" fontId="1" fillId="8" borderId="0" xfId="0" applyFont="1" applyFill="1" applyBorder="1"/>
    <xf numFmtId="166" fontId="1" fillId="8" borderId="0" xfId="0" applyNumberFormat="1" applyFont="1" applyFill="1" applyBorder="1"/>
    <xf numFmtId="0" fontId="0" fillId="8" borderId="0" xfId="0" applyFill="1"/>
    <xf numFmtId="166" fontId="0" fillId="8" borderId="0" xfId="0" applyNumberFormat="1" applyFill="1"/>
    <xf numFmtId="164" fontId="9" fillId="2" borderId="1" xfId="1" applyNumberFormat="1" applyFont="1" applyFill="1" applyBorder="1" applyAlignment="1">
      <alignment horizontal="center" vertical="center"/>
    </xf>
    <xf numFmtId="164" fontId="9" fillId="2" borderId="2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 vertical="center"/>
    </xf>
    <xf numFmtId="166" fontId="4" fillId="0" borderId="3" xfId="2" applyNumberFormat="1" applyFont="1" applyBorder="1" applyAlignment="1">
      <alignment horizontal="center" vertical="center"/>
    </xf>
    <xf numFmtId="166" fontId="4" fillId="9" borderId="5" xfId="2" applyNumberFormat="1" applyFont="1" applyFill="1" applyBorder="1" applyAlignment="1">
      <alignment horizontal="center" vertical="center"/>
    </xf>
    <xf numFmtId="166" fontId="4" fillId="9" borderId="6" xfId="2" applyNumberFormat="1" applyFont="1" applyFill="1" applyBorder="1" applyAlignment="1">
      <alignment horizontal="center" vertical="center"/>
    </xf>
    <xf numFmtId="166" fontId="4" fillId="10" borderId="5" xfId="2" applyNumberFormat="1" applyFont="1" applyFill="1" applyBorder="1" applyAlignment="1">
      <alignment horizontal="center" vertical="center"/>
    </xf>
    <xf numFmtId="166" fontId="4" fillId="10" borderId="6" xfId="2" applyNumberFormat="1" applyFont="1" applyFill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6" fontId="4" fillId="11" borderId="1" xfId="2" applyNumberFormat="1" applyFont="1" applyFill="1" applyBorder="1" applyAlignment="1">
      <alignment horizontal="center" vertical="center"/>
    </xf>
    <xf numFmtId="166" fontId="4" fillId="11" borderId="3" xfId="2" applyNumberFormat="1" applyFont="1" applyFill="1" applyBorder="1" applyAlignment="1">
      <alignment horizontal="center" vertical="center"/>
    </xf>
  </cellXfs>
  <cellStyles count="4"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22" zoomScale="115" zoomScaleNormal="115" workbookViewId="0">
      <selection activeCell="G4" sqref="G4"/>
    </sheetView>
  </sheetViews>
  <sheetFormatPr defaultRowHeight="15" x14ac:dyDescent="0.25"/>
  <cols>
    <col min="1" max="1" width="19.7109375" customWidth="1"/>
    <col min="2" max="2" width="32" customWidth="1"/>
    <col min="3" max="3" width="15" customWidth="1"/>
    <col min="4" max="4" width="14.28515625" customWidth="1"/>
    <col min="5" max="5" width="16.28515625" customWidth="1"/>
    <col min="6" max="6" width="16.7109375" customWidth="1"/>
    <col min="8" max="8" width="10.140625" customWidth="1"/>
    <col min="9" max="9" width="17.42578125" customWidth="1"/>
  </cols>
  <sheetData>
    <row r="1" spans="1:9" ht="36.75" customHeight="1" x14ac:dyDescent="0.25">
      <c r="A1" s="22" t="s">
        <v>17</v>
      </c>
      <c r="B1" s="23"/>
      <c r="C1" s="23"/>
      <c r="D1" s="23"/>
      <c r="E1" s="23"/>
      <c r="F1" s="24"/>
    </row>
    <row r="2" spans="1:9" ht="15.75" x14ac:dyDescent="0.25">
      <c r="A2" s="1" t="s">
        <v>0</v>
      </c>
      <c r="B2" s="2" t="s">
        <v>1</v>
      </c>
      <c r="C2" s="25" t="s">
        <v>2</v>
      </c>
      <c r="D2" s="26"/>
      <c r="E2" s="3" t="s">
        <v>3</v>
      </c>
      <c r="F2" s="3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3"/>
    </row>
    <row r="4" spans="1:9" ht="15.75" x14ac:dyDescent="0.25">
      <c r="A4" s="4" t="s">
        <v>18</v>
      </c>
      <c r="B4" s="4"/>
      <c r="C4" s="5"/>
      <c r="D4" s="5"/>
      <c r="E4" s="5"/>
      <c r="F4" s="6">
        <v>4056000</v>
      </c>
    </row>
    <row r="5" spans="1:9" ht="15.75" x14ac:dyDescent="0.25">
      <c r="A5" s="7" t="s">
        <v>19</v>
      </c>
      <c r="B5" s="8" t="s">
        <v>7</v>
      </c>
      <c r="C5" s="9">
        <v>3500000</v>
      </c>
      <c r="D5" s="9"/>
      <c r="E5" s="10"/>
      <c r="F5" s="11">
        <f>F4+C5+D5-E5</f>
        <v>7556000</v>
      </c>
    </row>
    <row r="6" spans="1:9" ht="15.75" x14ac:dyDescent="0.25">
      <c r="A6" s="7" t="s">
        <v>20</v>
      </c>
      <c r="B6" s="8" t="s">
        <v>21</v>
      </c>
      <c r="C6" s="9">
        <v>3000000</v>
      </c>
      <c r="D6" s="9"/>
      <c r="E6" s="10"/>
      <c r="F6" s="11">
        <f t="shared" ref="F6:F38" si="0">F5+C6+D6-E6</f>
        <v>10556000</v>
      </c>
    </row>
    <row r="7" spans="1:9" ht="15.75" x14ac:dyDescent="0.25">
      <c r="A7" s="12" t="s">
        <v>26</v>
      </c>
      <c r="B7" s="13" t="s">
        <v>22</v>
      </c>
      <c r="C7" s="9"/>
      <c r="D7" s="9"/>
      <c r="E7" s="10">
        <v>525000</v>
      </c>
      <c r="F7" s="11">
        <f t="shared" si="0"/>
        <v>10031000</v>
      </c>
    </row>
    <row r="8" spans="1:9" ht="15.75" x14ac:dyDescent="0.25">
      <c r="A8" s="14"/>
      <c r="B8" s="13" t="s">
        <v>23</v>
      </c>
      <c r="C8" s="9"/>
      <c r="D8" s="9"/>
      <c r="E8" s="10">
        <v>520000</v>
      </c>
      <c r="F8" s="11">
        <f t="shared" si="0"/>
        <v>9511000</v>
      </c>
      <c r="G8" s="15"/>
    </row>
    <row r="9" spans="1:9" ht="15.75" x14ac:dyDescent="0.25">
      <c r="A9" s="14"/>
      <c r="B9" s="13" t="s">
        <v>24</v>
      </c>
      <c r="C9" s="9"/>
      <c r="D9" s="9"/>
      <c r="E9" s="10">
        <v>20000</v>
      </c>
      <c r="F9" s="11">
        <f t="shared" si="0"/>
        <v>9491000</v>
      </c>
    </row>
    <row r="10" spans="1:9" ht="15.75" x14ac:dyDescent="0.25">
      <c r="A10" s="14"/>
      <c r="B10" s="13" t="s">
        <v>8</v>
      </c>
      <c r="C10" s="9"/>
      <c r="D10" s="9"/>
      <c r="E10" s="10">
        <v>30000</v>
      </c>
      <c r="F10" s="11">
        <f t="shared" si="0"/>
        <v>9461000</v>
      </c>
    </row>
    <row r="11" spans="1:9" ht="15.75" x14ac:dyDescent="0.25">
      <c r="A11" s="14"/>
      <c r="B11" s="13" t="s">
        <v>9</v>
      </c>
      <c r="C11" s="9"/>
      <c r="D11" s="9"/>
      <c r="E11" s="10">
        <v>93000</v>
      </c>
      <c r="F11" s="11">
        <f t="shared" si="0"/>
        <v>9368000</v>
      </c>
    </row>
    <row r="12" spans="1:9" ht="15.75" x14ac:dyDescent="0.25">
      <c r="A12" s="14"/>
      <c r="B12" s="13" t="s">
        <v>10</v>
      </c>
      <c r="C12" s="9"/>
      <c r="D12" s="9"/>
      <c r="E12" s="10">
        <v>32000</v>
      </c>
      <c r="F12" s="11">
        <f t="shared" si="0"/>
        <v>9336000</v>
      </c>
      <c r="H12" s="16" t="s">
        <v>29</v>
      </c>
      <c r="I12" s="17">
        <f>SUM(E7:E17)</f>
        <v>2115000</v>
      </c>
    </row>
    <row r="13" spans="1:9" ht="15.75" x14ac:dyDescent="0.25">
      <c r="A13" s="14"/>
      <c r="B13" s="13" t="s">
        <v>11</v>
      </c>
      <c r="C13" s="9"/>
      <c r="D13" s="9"/>
      <c r="E13" s="10">
        <v>35000</v>
      </c>
      <c r="F13" s="11">
        <f t="shared" si="0"/>
        <v>9301000</v>
      </c>
      <c r="H13" s="16" t="s">
        <v>30</v>
      </c>
      <c r="I13" s="17">
        <f>SUM(E19:E22)</f>
        <v>1140000</v>
      </c>
    </row>
    <row r="14" spans="1:9" ht="15.75" x14ac:dyDescent="0.25">
      <c r="A14" s="14"/>
      <c r="B14" s="13" t="s">
        <v>12</v>
      </c>
      <c r="C14" s="9"/>
      <c r="D14" s="9"/>
      <c r="E14" s="10">
        <v>90000</v>
      </c>
      <c r="F14" s="11">
        <f t="shared" si="0"/>
        <v>9211000</v>
      </c>
      <c r="H14" s="16" t="s">
        <v>39</v>
      </c>
      <c r="I14" s="17">
        <f>SUM(E24:E27)</f>
        <v>1177500</v>
      </c>
    </row>
    <row r="15" spans="1:9" ht="15.75" x14ac:dyDescent="0.25">
      <c r="A15" s="14"/>
      <c r="B15" s="13" t="s">
        <v>13</v>
      </c>
      <c r="C15" s="9"/>
      <c r="D15" s="9"/>
      <c r="E15" s="10">
        <v>20000</v>
      </c>
      <c r="F15" s="11">
        <f t="shared" si="0"/>
        <v>9191000</v>
      </c>
      <c r="H15" s="17" t="s">
        <v>38</v>
      </c>
      <c r="I15" s="17">
        <f>SUM(E29:E32)</f>
        <v>1187500</v>
      </c>
    </row>
    <row r="16" spans="1:9" ht="15.75" x14ac:dyDescent="0.25">
      <c r="A16" s="14"/>
      <c r="B16" s="13" t="s">
        <v>25</v>
      </c>
      <c r="C16" s="9"/>
      <c r="D16" s="9"/>
      <c r="E16" s="10">
        <v>450000</v>
      </c>
      <c r="F16" s="11">
        <f t="shared" si="0"/>
        <v>8741000</v>
      </c>
      <c r="H16" s="17" t="s">
        <v>37</v>
      </c>
      <c r="I16" s="17">
        <f>SUM(E34:E38)</f>
        <v>1172500</v>
      </c>
    </row>
    <row r="17" spans="1:9" ht="15.75" x14ac:dyDescent="0.25">
      <c r="A17" s="14"/>
      <c r="B17" s="13" t="s">
        <v>14</v>
      </c>
      <c r="C17" s="9"/>
      <c r="D17" s="9"/>
      <c r="E17" s="10">
        <v>300000</v>
      </c>
      <c r="F17" s="11">
        <f t="shared" si="0"/>
        <v>8441000</v>
      </c>
      <c r="H17" s="18"/>
      <c r="I17" s="19"/>
    </row>
    <row r="18" spans="1:9" ht="15.75" x14ac:dyDescent="0.25">
      <c r="A18" s="14"/>
      <c r="B18" s="13" t="s">
        <v>15</v>
      </c>
      <c r="C18" s="9"/>
      <c r="D18" s="9"/>
      <c r="E18" s="10">
        <v>0</v>
      </c>
      <c r="F18" s="11">
        <f t="shared" si="0"/>
        <v>8441000</v>
      </c>
      <c r="H18" s="18"/>
      <c r="I18" s="19"/>
    </row>
    <row r="19" spans="1:9" ht="15.75" x14ac:dyDescent="0.25">
      <c r="A19" s="12" t="s">
        <v>27</v>
      </c>
      <c r="B19" s="13" t="s">
        <v>16</v>
      </c>
      <c r="C19" s="9"/>
      <c r="D19" s="9"/>
      <c r="E19" s="10">
        <v>500000</v>
      </c>
      <c r="F19" s="11">
        <f t="shared" si="0"/>
        <v>7941000</v>
      </c>
      <c r="H19" s="19"/>
      <c r="I19" s="19"/>
    </row>
    <row r="20" spans="1:9" ht="15.75" x14ac:dyDescent="0.25">
      <c r="A20" s="14"/>
      <c r="B20" s="13" t="s">
        <v>28</v>
      </c>
      <c r="C20" s="9"/>
      <c r="D20" s="9"/>
      <c r="E20" s="10">
        <v>600000</v>
      </c>
      <c r="F20" s="11">
        <f t="shared" si="0"/>
        <v>7341000</v>
      </c>
      <c r="G20" s="15"/>
      <c r="H20" s="20"/>
      <c r="I20" s="20"/>
    </row>
    <row r="21" spans="1:9" ht="15.75" x14ac:dyDescent="0.25">
      <c r="A21" s="14"/>
      <c r="B21" s="13" t="s">
        <v>24</v>
      </c>
      <c r="C21" s="9"/>
      <c r="D21" s="9"/>
      <c r="E21" s="10">
        <v>20000</v>
      </c>
      <c r="F21" s="11">
        <f t="shared" si="0"/>
        <v>7321000</v>
      </c>
      <c r="H21" s="20"/>
      <c r="I21" s="21"/>
    </row>
    <row r="22" spans="1:9" ht="15.75" x14ac:dyDescent="0.25">
      <c r="A22" s="14"/>
      <c r="B22" s="13" t="s">
        <v>8</v>
      </c>
      <c r="C22" s="9"/>
      <c r="D22" s="9"/>
      <c r="E22" s="10">
        <v>20000</v>
      </c>
      <c r="F22" s="11">
        <f t="shared" si="0"/>
        <v>7301000</v>
      </c>
    </row>
    <row r="23" spans="1:9" ht="15.75" x14ac:dyDescent="0.25">
      <c r="A23" s="14"/>
      <c r="B23" s="13" t="s">
        <v>15</v>
      </c>
      <c r="C23" s="9"/>
      <c r="D23" s="9"/>
      <c r="E23" s="10">
        <v>0</v>
      </c>
      <c r="F23" s="11">
        <f t="shared" si="0"/>
        <v>7301000</v>
      </c>
    </row>
    <row r="24" spans="1:9" ht="15.75" x14ac:dyDescent="0.25">
      <c r="A24" s="12" t="s">
        <v>31</v>
      </c>
      <c r="B24" s="13" t="s">
        <v>32</v>
      </c>
      <c r="C24" s="9"/>
      <c r="D24" s="9"/>
      <c r="E24" s="10">
        <v>525000</v>
      </c>
      <c r="F24" s="11">
        <f t="shared" si="0"/>
        <v>6776000</v>
      </c>
    </row>
    <row r="25" spans="1:9" ht="15.75" x14ac:dyDescent="0.25">
      <c r="A25" s="14"/>
      <c r="B25" s="13" t="s">
        <v>28</v>
      </c>
      <c r="C25" s="9"/>
      <c r="D25" s="9"/>
      <c r="E25" s="10">
        <v>600000</v>
      </c>
      <c r="F25" s="11">
        <f t="shared" si="0"/>
        <v>6176000</v>
      </c>
      <c r="G25" s="15"/>
    </row>
    <row r="26" spans="1:9" ht="15.75" x14ac:dyDescent="0.25">
      <c r="A26" s="14"/>
      <c r="B26" s="13" t="s">
        <v>33</v>
      </c>
      <c r="C26" s="9"/>
      <c r="D26" s="9"/>
      <c r="E26" s="10">
        <v>22500</v>
      </c>
      <c r="F26" s="11">
        <f t="shared" si="0"/>
        <v>6153500</v>
      </c>
    </row>
    <row r="27" spans="1:9" ht="15.75" x14ac:dyDescent="0.25">
      <c r="A27" s="14"/>
      <c r="B27" s="13" t="s">
        <v>8</v>
      </c>
      <c r="C27" s="9"/>
      <c r="D27" s="9"/>
      <c r="E27" s="10">
        <v>30000</v>
      </c>
      <c r="F27" s="11">
        <f t="shared" si="0"/>
        <v>6123500</v>
      </c>
      <c r="H27" s="15"/>
    </row>
    <row r="28" spans="1:9" ht="15.75" x14ac:dyDescent="0.25">
      <c r="A28" s="14"/>
      <c r="B28" s="13" t="s">
        <v>15</v>
      </c>
      <c r="C28" s="9"/>
      <c r="D28" s="9"/>
      <c r="E28" s="10">
        <v>0</v>
      </c>
      <c r="F28" s="11">
        <f t="shared" si="0"/>
        <v>6123500</v>
      </c>
    </row>
    <row r="29" spans="1:9" ht="15.75" x14ac:dyDescent="0.25">
      <c r="A29" s="12" t="s">
        <v>34</v>
      </c>
      <c r="B29" s="13" t="s">
        <v>32</v>
      </c>
      <c r="C29" s="9"/>
      <c r="D29" s="9"/>
      <c r="E29" s="10">
        <v>525000</v>
      </c>
      <c r="F29" s="11">
        <f t="shared" si="0"/>
        <v>5598500</v>
      </c>
      <c r="G29" s="15"/>
    </row>
    <row r="30" spans="1:9" ht="15.75" x14ac:dyDescent="0.25">
      <c r="A30" s="14"/>
      <c r="B30" s="13" t="s">
        <v>28</v>
      </c>
      <c r="C30" s="9"/>
      <c r="D30" s="9"/>
      <c r="E30" s="10">
        <v>600000</v>
      </c>
      <c r="F30" s="11">
        <f t="shared" si="0"/>
        <v>4998500</v>
      </c>
    </row>
    <row r="31" spans="1:9" ht="15.75" x14ac:dyDescent="0.25">
      <c r="A31" s="14"/>
      <c r="B31" s="13" t="s">
        <v>35</v>
      </c>
      <c r="C31" s="9"/>
      <c r="D31" s="9"/>
      <c r="E31" s="10">
        <v>22500</v>
      </c>
      <c r="F31" s="11">
        <f t="shared" si="0"/>
        <v>4976000</v>
      </c>
    </row>
    <row r="32" spans="1:9" ht="15.75" x14ac:dyDescent="0.25">
      <c r="A32" s="14"/>
      <c r="B32" s="13" t="s">
        <v>8</v>
      </c>
      <c r="C32" s="9"/>
      <c r="D32" s="9"/>
      <c r="E32" s="10">
        <v>40000</v>
      </c>
      <c r="F32" s="11">
        <f t="shared" si="0"/>
        <v>4936000</v>
      </c>
    </row>
    <row r="33" spans="1:7" ht="15.75" x14ac:dyDescent="0.25">
      <c r="A33" s="14"/>
      <c r="B33" s="13" t="s">
        <v>15</v>
      </c>
      <c r="C33" s="9"/>
      <c r="D33" s="9"/>
      <c r="E33" s="10">
        <v>0</v>
      </c>
      <c r="F33" s="11">
        <f t="shared" si="0"/>
        <v>4936000</v>
      </c>
    </row>
    <row r="34" spans="1:7" ht="15.75" x14ac:dyDescent="0.25">
      <c r="A34" s="12" t="s">
        <v>36</v>
      </c>
      <c r="B34" s="13" t="s">
        <v>32</v>
      </c>
      <c r="C34" s="9"/>
      <c r="D34" s="9"/>
      <c r="E34" s="10">
        <v>525000</v>
      </c>
      <c r="F34" s="11">
        <f t="shared" si="0"/>
        <v>4411000</v>
      </c>
    </row>
    <row r="35" spans="1:7" ht="15.75" x14ac:dyDescent="0.25">
      <c r="A35" s="14"/>
      <c r="B35" s="13" t="s">
        <v>28</v>
      </c>
      <c r="C35" s="9"/>
      <c r="D35" s="9"/>
      <c r="E35" s="10">
        <v>600000</v>
      </c>
      <c r="F35" s="11">
        <f t="shared" si="0"/>
        <v>3811000</v>
      </c>
    </row>
    <row r="36" spans="1:7" ht="15.75" x14ac:dyDescent="0.25">
      <c r="A36" s="14"/>
      <c r="B36" s="13" t="s">
        <v>35</v>
      </c>
      <c r="C36" s="9"/>
      <c r="D36" s="9"/>
      <c r="E36" s="10">
        <v>22500</v>
      </c>
      <c r="F36" s="11">
        <f t="shared" si="0"/>
        <v>3788500</v>
      </c>
    </row>
    <row r="37" spans="1:7" ht="15.75" x14ac:dyDescent="0.25">
      <c r="A37" s="14"/>
      <c r="B37" s="13" t="s">
        <v>8</v>
      </c>
      <c r="C37" s="9"/>
      <c r="D37" s="9"/>
      <c r="E37" s="10">
        <v>25000</v>
      </c>
      <c r="F37" s="11">
        <f t="shared" si="0"/>
        <v>3763500</v>
      </c>
    </row>
    <row r="38" spans="1:7" ht="15.75" x14ac:dyDescent="0.25">
      <c r="A38" s="14"/>
      <c r="B38" s="13" t="s">
        <v>15</v>
      </c>
      <c r="C38" s="9"/>
      <c r="D38" s="9"/>
      <c r="E38" s="10">
        <v>0</v>
      </c>
      <c r="F38" s="11">
        <f t="shared" si="0"/>
        <v>3763500</v>
      </c>
      <c r="G38" s="15"/>
    </row>
    <row r="39" spans="1:7" ht="15.75" x14ac:dyDescent="0.25">
      <c r="A39" s="1" t="s">
        <v>40</v>
      </c>
      <c r="B39" s="1"/>
      <c r="C39" s="11">
        <f>SUM(C5:C38)</f>
        <v>6500000</v>
      </c>
      <c r="D39" s="11">
        <f>SUM(D5:D38)</f>
        <v>0</v>
      </c>
      <c r="E39" s="27">
        <f>SUM(E5:E38)</f>
        <v>6792500</v>
      </c>
      <c r="F39" s="29">
        <f>F4+C40-E39</f>
        <v>3763500</v>
      </c>
    </row>
    <row r="40" spans="1:7" ht="15.75" x14ac:dyDescent="0.25">
      <c r="A40" s="31" t="s">
        <v>41</v>
      </c>
      <c r="B40" s="32"/>
      <c r="C40" s="33">
        <f>C39+D39</f>
        <v>6500000</v>
      </c>
      <c r="D40" s="34"/>
      <c r="E40" s="28"/>
      <c r="F40" s="30"/>
    </row>
  </sheetData>
  <mergeCells count="6">
    <mergeCell ref="A1:F1"/>
    <mergeCell ref="C2:D2"/>
    <mergeCell ref="E39:E40"/>
    <mergeCell ref="F39:F40"/>
    <mergeCell ref="A40:B40"/>
    <mergeCell ref="C40:D40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01.2021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2021-02-04T04:58:25Z</dcterms:created>
  <dcterms:modified xsi:type="dcterms:W3CDTF">2021-04-02T09:02:45Z</dcterms:modified>
</cp:coreProperties>
</file>