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Báo cáo từ thiện\"/>
    </mc:Choice>
  </mc:AlternateContent>
  <bookViews>
    <workbookView xWindow="0" yWindow="0" windowWidth="21810" windowHeight="10440" activeTab="1"/>
  </bookViews>
  <sheets>
    <sheet name="T01.2021" sheetId="1" r:id="rId1"/>
    <sheet name="T04.202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2" l="1"/>
  <c r="H7" i="2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5" i="2"/>
  <c r="G25" i="2"/>
  <c r="G19" i="2"/>
  <c r="G8" i="2"/>
  <c r="G9" i="2"/>
  <c r="G10" i="2"/>
  <c r="G11" i="2"/>
  <c r="G12" i="2"/>
  <c r="G13" i="2"/>
  <c r="G14" i="2"/>
  <c r="G15" i="2"/>
  <c r="G16" i="2"/>
  <c r="G17" i="2"/>
  <c r="G18" i="2"/>
  <c r="G20" i="2"/>
  <c r="G21" i="2"/>
  <c r="G24" i="2"/>
  <c r="G26" i="2"/>
  <c r="G27" i="2"/>
  <c r="G7" i="2"/>
  <c r="F30" i="2"/>
  <c r="E30" i="2"/>
  <c r="K11" i="2" l="1"/>
  <c r="K10" i="2"/>
  <c r="E31" i="2"/>
  <c r="K12" i="2"/>
  <c r="G30" i="2"/>
  <c r="H30" i="2" s="1"/>
  <c r="F6" i="1"/>
  <c r="F7" i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5" i="1"/>
  <c r="D33" i="1"/>
  <c r="C33" i="1"/>
  <c r="I13" i="1"/>
  <c r="E33" i="1"/>
  <c r="C34" i="1"/>
  <c r="I12" i="1"/>
  <c r="I11" i="1"/>
  <c r="I10" i="1"/>
  <c r="F33" i="1" l="1"/>
</calcChain>
</file>

<file path=xl/sharedStrings.xml><?xml version="1.0" encoding="utf-8"?>
<sst xmlns="http://schemas.openxmlformats.org/spreadsheetml/2006/main" count="96" uniqueCount="62">
  <si>
    <t>Ngày</t>
  </si>
  <si>
    <t>Chi tiết</t>
  </si>
  <si>
    <t>Thu</t>
  </si>
  <si>
    <t>Chi</t>
  </si>
  <si>
    <t>Tồn</t>
  </si>
  <si>
    <t>CMTX</t>
  </si>
  <si>
    <t>CMKTX</t>
  </si>
  <si>
    <t>Thịt 5,5kg x 150.000</t>
  </si>
  <si>
    <t>Hành ngò</t>
  </si>
  <si>
    <t>Bao tay 2 hộp x 20.000</t>
  </si>
  <si>
    <t>Bình ga</t>
  </si>
  <si>
    <t>Nước mắm</t>
  </si>
  <si>
    <t>Bột ngọt</t>
  </si>
  <si>
    <t>Muối</t>
  </si>
  <si>
    <t>Dầu ăn</t>
  </si>
  <si>
    <t>Cà rốt 2kg x 15.000</t>
  </si>
  <si>
    <t>Hành tím</t>
  </si>
  <si>
    <t>Bí đỏ 8kg x 25.000</t>
  </si>
  <si>
    <t>BÁO CÁO THU CHI NỒI CHÁO HÀ TĨNH THÁNG 01/2021</t>
  </si>
  <si>
    <t>02/01</t>
  </si>
  <si>
    <t>Quỹ nồi cháo Hà Nội</t>
  </si>
  <si>
    <t>06/01</t>
  </si>
  <si>
    <t>Đồng nghiệp USG và friends</t>
  </si>
  <si>
    <t>29/01</t>
  </si>
  <si>
    <t>Đồng nghiệp USG và friends (T2)</t>
  </si>
  <si>
    <t>Tuần 1 (03/01)</t>
  </si>
  <si>
    <t>Thịt 5,5kg x 140.000</t>
  </si>
  <si>
    <t>Cà rốt 2kg x 22.000</t>
  </si>
  <si>
    <t>Tuần 2 (10/01)</t>
  </si>
  <si>
    <t>Cà rốt 2kg x 17.000</t>
  </si>
  <si>
    <t>Tuần 3 (17/01)</t>
  </si>
  <si>
    <t>Bí đỏ 8kg x 21.000</t>
  </si>
  <si>
    <t>Tuần 4 (24/01)</t>
  </si>
  <si>
    <t>Thịt 5,5kg x 160.000</t>
  </si>
  <si>
    <t>T4: 24/01</t>
  </si>
  <si>
    <t>T1: 03/01</t>
  </si>
  <si>
    <t>T2:10/01</t>
  </si>
  <si>
    <t>T3:17/01</t>
  </si>
  <si>
    <t>Tồn tháng 12/2020</t>
  </si>
  <si>
    <t>Tổng tháng 01/2021</t>
  </si>
  <si>
    <t>Tồn cuối tháng 01/2021</t>
  </si>
  <si>
    <t>BÁO CÁO THU CHI NỒI CHÁO HÀ TĨNH THÁNG 04/2021</t>
  </si>
  <si>
    <t>Tồn tháng 01/2021</t>
  </si>
  <si>
    <t>01/03</t>
  </si>
  <si>
    <t>Đồng nghiệp USG và friends (T3)</t>
  </si>
  <si>
    <t>08/03</t>
  </si>
  <si>
    <t>MTQ Hà Nội</t>
  </si>
  <si>
    <t>Số lượng</t>
  </si>
  <si>
    <t>Đơn giá</t>
  </si>
  <si>
    <t xml:space="preserve">Thịt </t>
  </si>
  <si>
    <t>Gạo</t>
  </si>
  <si>
    <t xml:space="preserve">Bí đỏ </t>
  </si>
  <si>
    <t xml:space="preserve">Cà rốt </t>
  </si>
  <si>
    <t xml:space="preserve">Bao tay </t>
  </si>
  <si>
    <t>Tuần 2 (11/04)</t>
  </si>
  <si>
    <t>Tuần 3 (18/04)</t>
  </si>
  <si>
    <t>T2: 11/04</t>
  </si>
  <si>
    <t>T3:18/04</t>
  </si>
  <si>
    <t>Tuần 4 (25/04)</t>
  </si>
  <si>
    <t>Tổng tháng 04/2021</t>
  </si>
  <si>
    <t>Tồn cuối tháng 04/2021</t>
  </si>
  <si>
    <t>T4:25/04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</si>
</sst>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1010000]d/m/yyyy;@"/>
    <numFmt numFmtId="165" formatCode="_-* #,##0.00\ _₫_-;\-* #,##0.00\ _₫_-;_-* &quot;-&quot;??\ _₫_-;_-@_-"/>
    <numFmt numFmtId="166" formatCode="_(* #,##0_);_(* \(#,##0\);_(* &quot;-&quot;??_);_(@_)"/>
    <numFmt numFmtId="167" formatCode="[$-101042A]d\ mmmm\ yy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2"/>
      <color indexed="8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name val="Times New Roman"/>
      <family val="1"/>
      <charset val="163"/>
    </font>
    <font>
      <b/>
      <sz val="14"/>
      <color indexed="8"/>
      <name val="Times New Roman"/>
      <family val="1"/>
      <charset val="163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2" fillId="0" borderId="0"/>
    <xf numFmtId="165" fontId="4" fillId="0" borderId="0" applyFont="0" applyFill="0" applyBorder="0" applyAlignment="0" applyProtection="0"/>
  </cellStyleXfs>
  <cellXfs count="39">
    <xf numFmtId="0" fontId="0" fillId="0" borderId="0" xfId="0"/>
    <xf numFmtId="164" fontId="3" fillId="0" borderId="4" xfId="1" applyNumberFormat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166" fontId="3" fillId="0" borderId="4" xfId="2" applyNumberFormat="1" applyFont="1" applyBorder="1" applyAlignment="1">
      <alignment horizontal="center" vertical="center"/>
    </xf>
    <xf numFmtId="0" fontId="3" fillId="0" borderId="4" xfId="1" applyNumberFormat="1" applyFont="1" applyBorder="1" applyAlignment="1">
      <alignment horizontal="center" vertical="center"/>
    </xf>
    <xf numFmtId="167" fontId="3" fillId="3" borderId="4" xfId="1" applyNumberFormat="1" applyFont="1" applyFill="1" applyBorder="1" applyAlignment="1">
      <alignment horizontal="center" vertical="center"/>
    </xf>
    <xf numFmtId="166" fontId="3" fillId="4" borderId="4" xfId="2" applyNumberFormat="1" applyFont="1" applyFill="1" applyBorder="1" applyAlignment="1">
      <alignment vertical="center"/>
    </xf>
    <xf numFmtId="164" fontId="3" fillId="5" borderId="4" xfId="1" quotePrefix="1" applyNumberFormat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left" vertical="center"/>
    </xf>
    <xf numFmtId="166" fontId="6" fillId="6" borderId="4" xfId="2" applyNumberFormat="1" applyFont="1" applyFill="1" applyBorder="1" applyAlignment="1">
      <alignment horizontal="center" vertical="center"/>
    </xf>
    <xf numFmtId="166" fontId="3" fillId="0" borderId="4" xfId="2" applyNumberFormat="1" applyFont="1" applyBorder="1" applyAlignment="1">
      <alignment vertical="center"/>
    </xf>
    <xf numFmtId="164" fontId="3" fillId="7" borderId="4" xfId="1" quotePrefix="1" applyNumberFormat="1" applyFont="1" applyFill="1" applyBorder="1" applyAlignment="1">
      <alignment horizontal="center" vertical="center"/>
    </xf>
    <xf numFmtId="164" fontId="3" fillId="6" borderId="4" xfId="1" quotePrefix="1" applyNumberFormat="1" applyFont="1" applyFill="1" applyBorder="1" applyAlignment="1">
      <alignment horizontal="center" vertical="center"/>
    </xf>
    <xf numFmtId="166" fontId="6" fillId="6" borderId="5" xfId="2" applyNumberFormat="1" applyFont="1" applyFill="1" applyBorder="1" applyAlignment="1">
      <alignment horizontal="center" vertical="center"/>
    </xf>
    <xf numFmtId="0" fontId="1" fillId="8" borderId="4" xfId="0" applyFont="1" applyFill="1" applyBorder="1"/>
    <xf numFmtId="166" fontId="1" fillId="8" borderId="4" xfId="0" applyNumberFormat="1" applyFont="1" applyFill="1" applyBorder="1"/>
    <xf numFmtId="164" fontId="3" fillId="4" borderId="4" xfId="1" applyNumberFormat="1" applyFont="1" applyFill="1" applyBorder="1" applyAlignment="1">
      <alignment horizontal="center" vertical="center"/>
    </xf>
    <xf numFmtId="164" fontId="3" fillId="4" borderId="2" xfId="1" applyNumberFormat="1" applyFont="1" applyFill="1" applyBorder="1" applyAlignment="1">
      <alignment horizontal="center" vertical="center"/>
    </xf>
    <xf numFmtId="164" fontId="3" fillId="11" borderId="4" xfId="1" quotePrefix="1" applyNumberFormat="1" applyFont="1" applyFill="1" applyBorder="1" applyAlignment="1">
      <alignment horizontal="center" vertical="center"/>
    </xf>
    <xf numFmtId="3" fontId="3" fillId="0" borderId="4" xfId="1" applyNumberFormat="1" applyFont="1" applyBorder="1" applyAlignment="1">
      <alignment horizontal="center" vertical="center"/>
    </xf>
    <xf numFmtId="3" fontId="3" fillId="3" borderId="4" xfId="1" applyNumberFormat="1" applyFont="1" applyFill="1" applyBorder="1" applyAlignment="1">
      <alignment horizontal="center" vertical="center"/>
    </xf>
    <xf numFmtId="3" fontId="3" fillId="4" borderId="2" xfId="1" applyNumberFormat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0" fillId="0" borderId="0" xfId="0" applyAlignment="1">
      <alignment horizontal="center"/>
    </xf>
    <xf numFmtId="3" fontId="5" fillId="0" borderId="4" xfId="1" applyNumberFormat="1" applyFont="1" applyBorder="1" applyAlignment="1">
      <alignment horizontal="center" vertical="center"/>
    </xf>
    <xf numFmtId="3" fontId="0" fillId="0" borderId="0" xfId="0" applyNumberFormat="1" applyAlignment="1">
      <alignment horizontal="center"/>
    </xf>
    <xf numFmtId="164" fontId="7" fillId="2" borderId="1" xfId="1" applyNumberFormat="1" applyFont="1" applyFill="1" applyBorder="1" applyAlignment="1">
      <alignment horizontal="center" vertical="center"/>
    </xf>
    <xf numFmtId="164" fontId="7" fillId="2" borderId="2" xfId="1" applyNumberFormat="1" applyFont="1" applyFill="1" applyBorder="1" applyAlignment="1">
      <alignment horizontal="center" vertical="center"/>
    </xf>
    <xf numFmtId="164" fontId="7" fillId="2" borderId="3" xfId="1" applyNumberFormat="1" applyFont="1" applyFill="1" applyBorder="1" applyAlignment="1">
      <alignment horizontal="center" vertical="center"/>
    </xf>
    <xf numFmtId="166" fontId="3" fillId="9" borderId="5" xfId="2" applyNumberFormat="1" applyFont="1" applyFill="1" applyBorder="1" applyAlignment="1">
      <alignment horizontal="center" vertical="center"/>
    </xf>
    <xf numFmtId="166" fontId="3" fillId="9" borderId="6" xfId="2" applyNumberFormat="1" applyFont="1" applyFill="1" applyBorder="1" applyAlignment="1">
      <alignment horizontal="center" vertical="center"/>
    </xf>
    <xf numFmtId="166" fontId="3" fillId="7" borderId="5" xfId="2" applyNumberFormat="1" applyFont="1" applyFill="1" applyBorder="1" applyAlignment="1">
      <alignment horizontal="center" vertical="center"/>
    </xf>
    <xf numFmtId="166" fontId="3" fillId="7" borderId="6" xfId="2" applyNumberFormat="1" applyFont="1" applyFill="1" applyBorder="1" applyAlignment="1">
      <alignment horizontal="center" vertical="center"/>
    </xf>
    <xf numFmtId="164" fontId="3" fillId="4" borderId="1" xfId="1" applyNumberFormat="1" applyFont="1" applyFill="1" applyBorder="1" applyAlignment="1">
      <alignment horizontal="center" vertical="center"/>
    </xf>
    <xf numFmtId="164" fontId="3" fillId="4" borderId="3" xfId="1" applyNumberFormat="1" applyFont="1" applyFill="1" applyBorder="1" applyAlignment="1">
      <alignment horizontal="center" vertical="center"/>
    </xf>
    <xf numFmtId="166" fontId="3" fillId="10" borderId="1" xfId="2" applyNumberFormat="1" applyFont="1" applyFill="1" applyBorder="1" applyAlignment="1">
      <alignment horizontal="center" vertical="center"/>
    </xf>
    <xf numFmtId="166" fontId="3" fillId="10" borderId="3" xfId="2" applyNumberFormat="1" applyFont="1" applyFill="1" applyBorder="1" applyAlignment="1">
      <alignment horizontal="center" vertical="center"/>
    </xf>
    <xf numFmtId="166" fontId="3" fillId="10" borderId="1" xfId="2" applyNumberFormat="1" applyFont="1" applyFill="1" applyBorder="1" applyAlignment="1">
      <alignment vertical="center"/>
    </xf>
    <xf numFmtId="166" fontId="3" fillId="10" borderId="3" xfId="2" applyNumberFormat="1" applyFont="1" applyFill="1" applyBorder="1" applyAlignment="1">
      <alignment vertic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opLeftCell="A10" zoomScale="115" zoomScaleNormal="115" workbookViewId="0">
      <selection activeCell="H5" sqref="H5"/>
    </sheetView>
  </sheetViews>
  <sheetFormatPr defaultRowHeight="15" x14ac:dyDescent="0.25"/>
  <cols>
    <col min="1" max="1" width="20" customWidth="1"/>
    <col min="2" max="2" width="31.7109375" customWidth="1"/>
    <col min="3" max="4" width="15" customWidth="1"/>
    <col min="5" max="5" width="15.28515625" customWidth="1"/>
    <col min="6" max="6" width="18" customWidth="1"/>
    <col min="9" max="9" width="11.7109375" customWidth="1"/>
  </cols>
  <sheetData>
    <row r="1" spans="1:9" ht="33.75" customHeight="1" x14ac:dyDescent="0.25">
      <c r="A1" s="26" t="s">
        <v>18</v>
      </c>
      <c r="B1" s="27"/>
      <c r="C1" s="27"/>
      <c r="D1" s="27"/>
      <c r="E1" s="27"/>
      <c r="F1" s="28"/>
    </row>
    <row r="2" spans="1:9" ht="15.75" x14ac:dyDescent="0.25">
      <c r="A2" s="1" t="s">
        <v>0</v>
      </c>
      <c r="B2" s="2" t="s">
        <v>1</v>
      </c>
      <c r="C2" s="3" t="s">
        <v>2</v>
      </c>
      <c r="D2" s="3"/>
      <c r="E2" s="3" t="s">
        <v>3</v>
      </c>
      <c r="F2" s="4" t="s">
        <v>4</v>
      </c>
    </row>
    <row r="3" spans="1:9" ht="15.75" x14ac:dyDescent="0.25">
      <c r="A3" s="1"/>
      <c r="B3" s="2"/>
      <c r="C3" s="3" t="s">
        <v>5</v>
      </c>
      <c r="D3" s="3" t="s">
        <v>6</v>
      </c>
      <c r="E3" s="3"/>
      <c r="F3" s="4"/>
    </row>
    <row r="4" spans="1:9" ht="15.75" x14ac:dyDescent="0.25">
      <c r="A4" s="5" t="s">
        <v>38</v>
      </c>
      <c r="B4" s="5"/>
      <c r="C4" s="5"/>
      <c r="D4" s="5"/>
      <c r="E4" s="5"/>
      <c r="F4" s="6">
        <v>1344700</v>
      </c>
    </row>
    <row r="5" spans="1:9" ht="15.75" x14ac:dyDescent="0.25">
      <c r="A5" s="7" t="s">
        <v>19</v>
      </c>
      <c r="B5" s="8" t="s">
        <v>20</v>
      </c>
      <c r="C5" s="9"/>
      <c r="D5" s="9">
        <v>10000000</v>
      </c>
      <c r="E5" s="9"/>
      <c r="F5" s="10">
        <f>F4+C5+D5-E5</f>
        <v>11344700</v>
      </c>
    </row>
    <row r="6" spans="1:9" ht="15.75" x14ac:dyDescent="0.25">
      <c r="A6" s="7" t="s">
        <v>21</v>
      </c>
      <c r="B6" s="8" t="s">
        <v>22</v>
      </c>
      <c r="C6" s="9"/>
      <c r="D6" s="9">
        <v>2000000</v>
      </c>
      <c r="E6" s="9"/>
      <c r="F6" s="10">
        <f t="shared" ref="F6:F32" si="0">F5+C6+D6-E6</f>
        <v>13344700</v>
      </c>
    </row>
    <row r="7" spans="1:9" ht="15.75" x14ac:dyDescent="0.25">
      <c r="A7" s="7" t="s">
        <v>23</v>
      </c>
      <c r="B7" s="8" t="s">
        <v>24</v>
      </c>
      <c r="C7" s="9"/>
      <c r="D7" s="9">
        <v>2000000</v>
      </c>
      <c r="E7" s="9"/>
      <c r="F7" s="10">
        <f t="shared" si="0"/>
        <v>15344700</v>
      </c>
    </row>
    <row r="8" spans="1:9" ht="15.75" x14ac:dyDescent="0.25">
      <c r="A8" s="11" t="s">
        <v>25</v>
      </c>
      <c r="B8" s="8" t="s">
        <v>26</v>
      </c>
      <c r="C8" s="9"/>
      <c r="D8" s="9"/>
      <c r="E8" s="9">
        <v>770000</v>
      </c>
      <c r="F8" s="10">
        <f t="shared" si="0"/>
        <v>14574700</v>
      </c>
    </row>
    <row r="9" spans="1:9" ht="15.75" x14ac:dyDescent="0.25">
      <c r="A9" s="12"/>
      <c r="B9" s="8" t="s">
        <v>17</v>
      </c>
      <c r="C9" s="9"/>
      <c r="D9" s="9"/>
      <c r="E9" s="13">
        <v>200000</v>
      </c>
      <c r="F9" s="10">
        <f t="shared" si="0"/>
        <v>14374700</v>
      </c>
    </row>
    <row r="10" spans="1:9" ht="15.75" x14ac:dyDescent="0.25">
      <c r="A10" s="12"/>
      <c r="B10" s="8" t="s">
        <v>27</v>
      </c>
      <c r="C10" s="9"/>
      <c r="D10" s="9"/>
      <c r="E10" s="13">
        <v>44000</v>
      </c>
      <c r="F10" s="10">
        <f t="shared" si="0"/>
        <v>14330700</v>
      </c>
      <c r="H10" s="14" t="s">
        <v>35</v>
      </c>
      <c r="I10" s="15">
        <f>SUM(E8:E17)</f>
        <v>1472000</v>
      </c>
    </row>
    <row r="11" spans="1:9" ht="15.75" x14ac:dyDescent="0.25">
      <c r="A11" s="12"/>
      <c r="B11" s="8" t="s">
        <v>8</v>
      </c>
      <c r="C11" s="9"/>
      <c r="D11" s="9"/>
      <c r="E11" s="13">
        <v>30000</v>
      </c>
      <c r="F11" s="10">
        <f t="shared" si="0"/>
        <v>14300700</v>
      </c>
      <c r="H11" s="14" t="s">
        <v>36</v>
      </c>
      <c r="I11" s="15">
        <f>SUM(E18:E22)</f>
        <v>1109000</v>
      </c>
    </row>
    <row r="12" spans="1:9" ht="15.75" x14ac:dyDescent="0.25">
      <c r="A12" s="12"/>
      <c r="B12" s="8" t="s">
        <v>9</v>
      </c>
      <c r="C12" s="9"/>
      <c r="D12" s="9"/>
      <c r="E12" s="13">
        <v>40000</v>
      </c>
      <c r="F12" s="10">
        <f t="shared" si="0"/>
        <v>14260700</v>
      </c>
      <c r="H12" s="14" t="s">
        <v>37</v>
      </c>
      <c r="I12" s="15">
        <f>SUM(E23:E27)</f>
        <v>1087000</v>
      </c>
    </row>
    <row r="13" spans="1:9" ht="15.75" x14ac:dyDescent="0.25">
      <c r="A13" s="12"/>
      <c r="B13" s="8" t="s">
        <v>10</v>
      </c>
      <c r="C13" s="9"/>
      <c r="D13" s="9"/>
      <c r="E13" s="13">
        <v>300000</v>
      </c>
      <c r="F13" s="10">
        <f t="shared" si="0"/>
        <v>13960700</v>
      </c>
      <c r="H13" s="14" t="s">
        <v>34</v>
      </c>
      <c r="I13" s="15">
        <f>SUM(E28:E32)</f>
        <v>1160000</v>
      </c>
    </row>
    <row r="14" spans="1:9" ht="15.75" x14ac:dyDescent="0.25">
      <c r="A14" s="12"/>
      <c r="B14" s="8" t="s">
        <v>11</v>
      </c>
      <c r="C14" s="9"/>
      <c r="D14" s="9"/>
      <c r="E14" s="13">
        <v>16000</v>
      </c>
      <c r="F14" s="10">
        <f t="shared" si="0"/>
        <v>13944700</v>
      </c>
    </row>
    <row r="15" spans="1:9" ht="15.75" x14ac:dyDescent="0.25">
      <c r="A15" s="12"/>
      <c r="B15" s="8" t="s">
        <v>12</v>
      </c>
      <c r="C15" s="9"/>
      <c r="D15" s="9"/>
      <c r="E15" s="13">
        <v>31000</v>
      </c>
      <c r="F15" s="10">
        <f t="shared" si="0"/>
        <v>13913700</v>
      </c>
    </row>
    <row r="16" spans="1:9" ht="15.75" x14ac:dyDescent="0.25">
      <c r="A16" s="12"/>
      <c r="B16" s="8" t="s">
        <v>13</v>
      </c>
      <c r="C16" s="9"/>
      <c r="D16" s="9"/>
      <c r="E16" s="13">
        <v>10000</v>
      </c>
      <c r="F16" s="10">
        <f t="shared" si="0"/>
        <v>13903700</v>
      </c>
    </row>
    <row r="17" spans="1:6" ht="15.75" x14ac:dyDescent="0.25">
      <c r="A17" s="12"/>
      <c r="B17" s="8" t="s">
        <v>14</v>
      </c>
      <c r="C17" s="9"/>
      <c r="D17" s="9"/>
      <c r="E17" s="13">
        <v>31000</v>
      </c>
      <c r="F17" s="10">
        <f t="shared" si="0"/>
        <v>13872700</v>
      </c>
    </row>
    <row r="18" spans="1:6" ht="15.75" x14ac:dyDescent="0.25">
      <c r="A18" s="11" t="s">
        <v>28</v>
      </c>
      <c r="B18" s="8" t="s">
        <v>7</v>
      </c>
      <c r="C18" s="9"/>
      <c r="D18" s="9"/>
      <c r="E18" s="9">
        <v>825000</v>
      </c>
      <c r="F18" s="10">
        <f t="shared" si="0"/>
        <v>13047700</v>
      </c>
    </row>
    <row r="19" spans="1:6" ht="15.75" x14ac:dyDescent="0.25">
      <c r="A19" s="12"/>
      <c r="B19" s="8" t="s">
        <v>17</v>
      </c>
      <c r="C19" s="9"/>
      <c r="D19" s="9"/>
      <c r="E19" s="13">
        <v>200000</v>
      </c>
      <c r="F19" s="10">
        <f t="shared" si="0"/>
        <v>12847700</v>
      </c>
    </row>
    <row r="20" spans="1:6" ht="15.75" x14ac:dyDescent="0.25">
      <c r="A20" s="12"/>
      <c r="B20" s="8" t="s">
        <v>29</v>
      </c>
      <c r="C20" s="9"/>
      <c r="D20" s="9"/>
      <c r="E20" s="13">
        <v>34000</v>
      </c>
      <c r="F20" s="10">
        <f t="shared" si="0"/>
        <v>12813700</v>
      </c>
    </row>
    <row r="21" spans="1:6" ht="15.75" x14ac:dyDescent="0.25">
      <c r="A21" s="12"/>
      <c r="B21" s="8" t="s">
        <v>16</v>
      </c>
      <c r="C21" s="9"/>
      <c r="D21" s="9"/>
      <c r="E21" s="13">
        <v>20000</v>
      </c>
      <c r="F21" s="10">
        <f t="shared" si="0"/>
        <v>12793700</v>
      </c>
    </row>
    <row r="22" spans="1:6" ht="15.75" x14ac:dyDescent="0.25">
      <c r="A22" s="12"/>
      <c r="B22" s="8" t="s">
        <v>8</v>
      </c>
      <c r="C22" s="9"/>
      <c r="D22" s="9"/>
      <c r="E22" s="13">
        <v>30000</v>
      </c>
      <c r="F22" s="10">
        <f t="shared" si="0"/>
        <v>12763700</v>
      </c>
    </row>
    <row r="23" spans="1:6" ht="15.75" x14ac:dyDescent="0.25">
      <c r="A23" s="11" t="s">
        <v>30</v>
      </c>
      <c r="B23" s="8" t="s">
        <v>7</v>
      </c>
      <c r="C23" s="9"/>
      <c r="D23" s="9"/>
      <c r="E23" s="13">
        <v>825000</v>
      </c>
      <c r="F23" s="10">
        <f t="shared" si="0"/>
        <v>11938700</v>
      </c>
    </row>
    <row r="24" spans="1:6" ht="15.75" x14ac:dyDescent="0.25">
      <c r="A24" s="12"/>
      <c r="B24" s="8" t="s">
        <v>31</v>
      </c>
      <c r="C24" s="9"/>
      <c r="D24" s="9"/>
      <c r="E24" s="13">
        <v>168000</v>
      </c>
      <c r="F24" s="10">
        <f t="shared" si="0"/>
        <v>11770700</v>
      </c>
    </row>
    <row r="25" spans="1:6" ht="15.75" x14ac:dyDescent="0.25">
      <c r="A25" s="12"/>
      <c r="B25" s="8" t="s">
        <v>27</v>
      </c>
      <c r="C25" s="9"/>
      <c r="D25" s="9"/>
      <c r="E25" s="13">
        <v>44000</v>
      </c>
      <c r="F25" s="10">
        <f t="shared" si="0"/>
        <v>11726700</v>
      </c>
    </row>
    <row r="26" spans="1:6" ht="15.75" x14ac:dyDescent="0.25">
      <c r="A26" s="12"/>
      <c r="B26" s="8" t="s">
        <v>8</v>
      </c>
      <c r="C26" s="9"/>
      <c r="D26" s="9"/>
      <c r="E26" s="13">
        <v>30000</v>
      </c>
      <c r="F26" s="10">
        <f t="shared" si="0"/>
        <v>11696700</v>
      </c>
    </row>
    <row r="27" spans="1:6" ht="15.75" x14ac:dyDescent="0.25">
      <c r="A27" s="12"/>
      <c r="B27" s="8" t="s">
        <v>16</v>
      </c>
      <c r="C27" s="9"/>
      <c r="D27" s="9"/>
      <c r="E27" s="13">
        <v>20000</v>
      </c>
      <c r="F27" s="10">
        <f t="shared" si="0"/>
        <v>11676700</v>
      </c>
    </row>
    <row r="28" spans="1:6" ht="15.75" x14ac:dyDescent="0.25">
      <c r="A28" s="11" t="s">
        <v>32</v>
      </c>
      <c r="B28" s="8" t="s">
        <v>33</v>
      </c>
      <c r="C28" s="9"/>
      <c r="D28" s="9"/>
      <c r="E28" s="13">
        <v>880000</v>
      </c>
      <c r="F28" s="10">
        <f t="shared" si="0"/>
        <v>10796700</v>
      </c>
    </row>
    <row r="29" spans="1:6" ht="15.75" x14ac:dyDescent="0.25">
      <c r="A29" s="12"/>
      <c r="B29" s="8" t="s">
        <v>15</v>
      </c>
      <c r="C29" s="9"/>
      <c r="D29" s="9"/>
      <c r="E29" s="13">
        <v>30000</v>
      </c>
      <c r="F29" s="10">
        <f t="shared" si="0"/>
        <v>10766700</v>
      </c>
    </row>
    <row r="30" spans="1:6" ht="15.75" x14ac:dyDescent="0.25">
      <c r="A30" s="12"/>
      <c r="B30" s="8" t="s">
        <v>17</v>
      </c>
      <c r="C30" s="9"/>
      <c r="D30" s="9"/>
      <c r="E30" s="13">
        <v>200000</v>
      </c>
      <c r="F30" s="10">
        <f t="shared" si="0"/>
        <v>10566700</v>
      </c>
    </row>
    <row r="31" spans="1:6" ht="15.75" x14ac:dyDescent="0.25">
      <c r="A31" s="12"/>
      <c r="B31" s="8" t="s">
        <v>8</v>
      </c>
      <c r="C31" s="9"/>
      <c r="D31" s="9"/>
      <c r="E31" s="13">
        <v>30000</v>
      </c>
      <c r="F31" s="10">
        <f t="shared" si="0"/>
        <v>10536700</v>
      </c>
    </row>
    <row r="32" spans="1:6" ht="15.75" x14ac:dyDescent="0.25">
      <c r="A32" s="12"/>
      <c r="B32" s="8" t="s">
        <v>16</v>
      </c>
      <c r="C32" s="9"/>
      <c r="D32" s="9"/>
      <c r="E32" s="13">
        <v>20000</v>
      </c>
      <c r="F32" s="10">
        <f t="shared" si="0"/>
        <v>10516700</v>
      </c>
    </row>
    <row r="33" spans="1:6" ht="15.75" x14ac:dyDescent="0.25">
      <c r="A33" s="16" t="s">
        <v>39</v>
      </c>
      <c r="B33" s="1"/>
      <c r="C33" s="10">
        <f>SUM(C5:C32)</f>
        <v>0</v>
      </c>
      <c r="D33" s="10">
        <f>SUM(D5:D32)</f>
        <v>14000000</v>
      </c>
      <c r="E33" s="29">
        <f>SUM(E5:E32)</f>
        <v>4828000</v>
      </c>
      <c r="F33" s="31">
        <f>F4+C34-E33</f>
        <v>10516700</v>
      </c>
    </row>
    <row r="34" spans="1:6" ht="15.75" x14ac:dyDescent="0.25">
      <c r="A34" s="33" t="s">
        <v>40</v>
      </c>
      <c r="B34" s="34"/>
      <c r="C34" s="35">
        <f>C33+D33</f>
        <v>14000000</v>
      </c>
      <c r="D34" s="36"/>
      <c r="E34" s="30"/>
      <c r="F34" s="32"/>
    </row>
  </sheetData>
  <mergeCells count="5">
    <mergeCell ref="A1:F1"/>
    <mergeCell ref="E33:E34"/>
    <mergeCell ref="F33:F34"/>
    <mergeCell ref="A34:B34"/>
    <mergeCell ref="C34:D34"/>
  </mergeCells>
  <pageMargins left="0.7" right="0.7" top="0.75" bottom="0.75" header="0.3" footer="0.3"/>
  <pageSetup paperSize="0" orientation="portrait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workbookViewId="0">
      <selection activeCell="I19" sqref="I19"/>
    </sheetView>
  </sheetViews>
  <sheetFormatPr defaultRowHeight="15" x14ac:dyDescent="0.25"/>
  <cols>
    <col min="1" max="1" width="20" customWidth="1"/>
    <col min="2" max="2" width="30.85546875" customWidth="1"/>
    <col min="3" max="3" width="11.7109375" style="23" customWidth="1"/>
    <col min="4" max="4" width="14.5703125" style="25" customWidth="1"/>
    <col min="5" max="6" width="15" customWidth="1"/>
    <col min="7" max="7" width="15.28515625" customWidth="1"/>
    <col min="8" max="8" width="18" customWidth="1"/>
    <col min="11" max="11" width="11.7109375" customWidth="1"/>
  </cols>
  <sheetData>
    <row r="1" spans="1:11" ht="33.75" customHeight="1" x14ac:dyDescent="0.25">
      <c r="A1" s="26" t="s">
        <v>41</v>
      </c>
      <c r="B1" s="27"/>
      <c r="C1" s="27"/>
      <c r="D1" s="27"/>
      <c r="E1" s="27"/>
      <c r="F1" s="27"/>
      <c r="G1" s="27"/>
      <c r="H1" s="28"/>
    </row>
    <row r="2" spans="1:11" ht="15.75" x14ac:dyDescent="0.25">
      <c r="A2" s="1" t="s">
        <v>0</v>
      </c>
      <c r="B2" s="2" t="s">
        <v>1</v>
      </c>
      <c r="C2" s="2" t="s">
        <v>47</v>
      </c>
      <c r="D2" s="19" t="s">
        <v>48</v>
      </c>
      <c r="E2" s="3" t="s">
        <v>2</v>
      </c>
      <c r="F2" s="3"/>
      <c r="G2" s="3" t="s">
        <v>3</v>
      </c>
      <c r="H2" s="4" t="s">
        <v>4</v>
      </c>
    </row>
    <row r="3" spans="1:11" ht="15.75" x14ac:dyDescent="0.25">
      <c r="A3" s="1"/>
      <c r="B3" s="2"/>
      <c r="C3" s="2"/>
      <c r="D3" s="19"/>
      <c r="E3" s="3" t="s">
        <v>5</v>
      </c>
      <c r="F3" s="3" t="s">
        <v>6</v>
      </c>
      <c r="G3" s="3"/>
      <c r="H3" s="4"/>
    </row>
    <row r="4" spans="1:11" ht="15.75" x14ac:dyDescent="0.25">
      <c r="A4" s="5" t="s">
        <v>42</v>
      </c>
      <c r="B4" s="5"/>
      <c r="C4" s="5"/>
      <c r="D4" s="20"/>
      <c r="E4" s="5"/>
      <c r="F4" s="5"/>
      <c r="G4" s="5"/>
      <c r="H4" s="6">
        <v>10516700</v>
      </c>
    </row>
    <row r="5" spans="1:11" ht="15.75" x14ac:dyDescent="0.25">
      <c r="A5" s="7" t="s">
        <v>43</v>
      </c>
      <c r="B5" s="8" t="s">
        <v>44</v>
      </c>
      <c r="C5" s="22"/>
      <c r="D5" s="24"/>
      <c r="E5" s="9">
        <v>800000</v>
      </c>
      <c r="F5" s="9"/>
      <c r="G5" s="9"/>
      <c r="H5" s="10">
        <f>H4+E5+F5-G5</f>
        <v>11316700</v>
      </c>
    </row>
    <row r="6" spans="1:11" ht="15.75" x14ac:dyDescent="0.25">
      <c r="A6" s="7" t="s">
        <v>45</v>
      </c>
      <c r="B6" s="8" t="s">
        <v>46</v>
      </c>
      <c r="C6" s="22"/>
      <c r="D6" s="24"/>
      <c r="E6" s="9"/>
      <c r="F6" s="9">
        <v>2200000</v>
      </c>
      <c r="G6" s="9"/>
      <c r="H6" s="10">
        <f t="shared" ref="H6:H29" si="0">H5+E6+F6-G6</f>
        <v>13516700</v>
      </c>
    </row>
    <row r="7" spans="1:11" ht="15.75" x14ac:dyDescent="0.25">
      <c r="A7" s="11" t="s">
        <v>54</v>
      </c>
      <c r="B7" s="8" t="s">
        <v>49</v>
      </c>
      <c r="C7" s="22">
        <v>5.5</v>
      </c>
      <c r="D7" s="24">
        <v>140000</v>
      </c>
      <c r="E7" s="9"/>
      <c r="F7" s="9"/>
      <c r="G7" s="9">
        <f>C7*D7</f>
        <v>770000</v>
      </c>
      <c r="H7" s="10">
        <f t="shared" si="0"/>
        <v>12746700</v>
      </c>
    </row>
    <row r="8" spans="1:11" ht="15.75" x14ac:dyDescent="0.25">
      <c r="A8" s="18"/>
      <c r="B8" s="8" t="s">
        <v>50</v>
      </c>
      <c r="C8" s="22">
        <v>10</v>
      </c>
      <c r="D8" s="24">
        <v>13000</v>
      </c>
      <c r="E8" s="9"/>
      <c r="F8" s="9"/>
      <c r="G8" s="9">
        <f t="shared" ref="G8:G27" si="1">C8*D8</f>
        <v>130000</v>
      </c>
      <c r="H8" s="10">
        <f t="shared" si="0"/>
        <v>12616700</v>
      </c>
    </row>
    <row r="9" spans="1:11" ht="15.75" x14ac:dyDescent="0.25">
      <c r="A9" s="12"/>
      <c r="B9" s="8" t="s">
        <v>51</v>
      </c>
      <c r="C9" s="22">
        <v>8</v>
      </c>
      <c r="D9" s="24">
        <v>18000</v>
      </c>
      <c r="E9" s="9"/>
      <c r="F9" s="9"/>
      <c r="G9" s="9">
        <f t="shared" si="1"/>
        <v>144000</v>
      </c>
      <c r="H9" s="10">
        <f t="shared" si="0"/>
        <v>12472700</v>
      </c>
    </row>
    <row r="10" spans="1:11" ht="15.75" x14ac:dyDescent="0.25">
      <c r="A10" s="12"/>
      <c r="B10" s="8" t="s">
        <v>52</v>
      </c>
      <c r="C10" s="22">
        <v>2</v>
      </c>
      <c r="D10" s="24">
        <v>20000</v>
      </c>
      <c r="E10" s="9"/>
      <c r="F10" s="9"/>
      <c r="G10" s="9">
        <f t="shared" si="1"/>
        <v>40000</v>
      </c>
      <c r="H10" s="10">
        <f t="shared" si="0"/>
        <v>12432700</v>
      </c>
      <c r="J10" s="14" t="s">
        <v>56</v>
      </c>
      <c r="K10" s="15">
        <f>SUM(G7:G17)</f>
        <v>1512000</v>
      </c>
    </row>
    <row r="11" spans="1:11" ht="15.75" x14ac:dyDescent="0.25">
      <c r="A11" s="12"/>
      <c r="B11" s="8" t="s">
        <v>8</v>
      </c>
      <c r="C11" s="22"/>
      <c r="D11" s="24">
        <v>30000</v>
      </c>
      <c r="E11" s="9"/>
      <c r="F11" s="9"/>
      <c r="G11" s="9">
        <f t="shared" si="1"/>
        <v>0</v>
      </c>
      <c r="H11" s="10">
        <f t="shared" si="0"/>
        <v>12432700</v>
      </c>
      <c r="J11" s="14" t="s">
        <v>57</v>
      </c>
      <c r="K11" s="15">
        <f>SUM(G18:G23)</f>
        <v>1134000</v>
      </c>
    </row>
    <row r="12" spans="1:11" ht="15.75" x14ac:dyDescent="0.25">
      <c r="A12" s="12"/>
      <c r="B12" s="8" t="s">
        <v>53</v>
      </c>
      <c r="C12" s="22">
        <v>2</v>
      </c>
      <c r="D12" s="24">
        <v>20000</v>
      </c>
      <c r="E12" s="9"/>
      <c r="F12" s="9"/>
      <c r="G12" s="9">
        <f t="shared" si="1"/>
        <v>40000</v>
      </c>
      <c r="H12" s="10">
        <f t="shared" si="0"/>
        <v>12392700</v>
      </c>
      <c r="J12" s="14" t="s">
        <v>61</v>
      </c>
      <c r="K12" s="15">
        <f>SUM(G24:G29)</f>
        <v>1134000</v>
      </c>
    </row>
    <row r="13" spans="1:11" ht="15.75" x14ac:dyDescent="0.25">
      <c r="A13" s="12"/>
      <c r="B13" s="8" t="s">
        <v>10</v>
      </c>
      <c r="C13" s="22">
        <v>1</v>
      </c>
      <c r="D13" s="24">
        <v>300000</v>
      </c>
      <c r="E13" s="9"/>
      <c r="F13" s="9"/>
      <c r="G13" s="9">
        <f t="shared" si="1"/>
        <v>300000</v>
      </c>
      <c r="H13" s="10">
        <f t="shared" si="0"/>
        <v>12092700</v>
      </c>
      <c r="J13" s="14"/>
      <c r="K13" s="15"/>
    </row>
    <row r="14" spans="1:11" ht="15.75" x14ac:dyDescent="0.25">
      <c r="A14" s="12"/>
      <c r="B14" s="8" t="s">
        <v>11</v>
      </c>
      <c r="C14" s="22">
        <v>1</v>
      </c>
      <c r="D14" s="24">
        <v>16000</v>
      </c>
      <c r="E14" s="9"/>
      <c r="F14" s="9"/>
      <c r="G14" s="9">
        <f t="shared" si="1"/>
        <v>16000</v>
      </c>
      <c r="H14" s="10">
        <f t="shared" si="0"/>
        <v>12076700</v>
      </c>
    </row>
    <row r="15" spans="1:11" ht="15.75" x14ac:dyDescent="0.25">
      <c r="A15" s="12"/>
      <c r="B15" s="8" t="s">
        <v>12</v>
      </c>
      <c r="C15" s="22">
        <v>1</v>
      </c>
      <c r="D15" s="24">
        <v>31000</v>
      </c>
      <c r="E15" s="9"/>
      <c r="F15" s="9"/>
      <c r="G15" s="9">
        <f t="shared" si="1"/>
        <v>31000</v>
      </c>
      <c r="H15" s="10">
        <f t="shared" si="0"/>
        <v>12045700</v>
      </c>
    </row>
    <row r="16" spans="1:11" ht="15.75" x14ac:dyDescent="0.25">
      <c r="A16" s="12"/>
      <c r="B16" s="8" t="s">
        <v>13</v>
      </c>
      <c r="C16" s="22">
        <v>1</v>
      </c>
      <c r="D16" s="24">
        <v>10000</v>
      </c>
      <c r="E16" s="9"/>
      <c r="F16" s="9"/>
      <c r="G16" s="9">
        <f t="shared" si="1"/>
        <v>10000</v>
      </c>
      <c r="H16" s="10">
        <f t="shared" si="0"/>
        <v>12035700</v>
      </c>
    </row>
    <row r="17" spans="1:8" ht="15.75" x14ac:dyDescent="0.25">
      <c r="A17" s="12"/>
      <c r="B17" s="8" t="s">
        <v>14</v>
      </c>
      <c r="C17" s="22">
        <v>1</v>
      </c>
      <c r="D17" s="24">
        <v>31000</v>
      </c>
      <c r="E17" s="9"/>
      <c r="F17" s="9"/>
      <c r="G17" s="9">
        <f t="shared" si="1"/>
        <v>31000</v>
      </c>
      <c r="H17" s="10">
        <f t="shared" si="0"/>
        <v>12004700</v>
      </c>
    </row>
    <row r="18" spans="1:8" ht="15.75" x14ac:dyDescent="0.25">
      <c r="A18" s="11" t="s">
        <v>55</v>
      </c>
      <c r="B18" s="8" t="s">
        <v>49</v>
      </c>
      <c r="C18" s="22">
        <v>5.5</v>
      </c>
      <c r="D18" s="24">
        <v>140000</v>
      </c>
      <c r="E18" s="9"/>
      <c r="F18" s="9"/>
      <c r="G18" s="9">
        <f t="shared" si="1"/>
        <v>770000</v>
      </c>
      <c r="H18" s="10">
        <f t="shared" si="0"/>
        <v>11234700</v>
      </c>
    </row>
    <row r="19" spans="1:8" ht="15.75" x14ac:dyDescent="0.25">
      <c r="A19" s="18"/>
      <c r="B19" s="8" t="s">
        <v>50</v>
      </c>
      <c r="C19" s="22">
        <v>10</v>
      </c>
      <c r="D19" s="24">
        <v>13000</v>
      </c>
      <c r="E19" s="9"/>
      <c r="F19" s="9"/>
      <c r="G19" s="9">
        <f t="shared" si="1"/>
        <v>130000</v>
      </c>
      <c r="H19" s="10">
        <f t="shared" si="0"/>
        <v>11104700</v>
      </c>
    </row>
    <row r="20" spans="1:8" ht="15.75" x14ac:dyDescent="0.25">
      <c r="A20" s="12"/>
      <c r="B20" s="8" t="s">
        <v>51</v>
      </c>
      <c r="C20" s="22">
        <v>8</v>
      </c>
      <c r="D20" s="24">
        <v>18000</v>
      </c>
      <c r="E20" s="9"/>
      <c r="F20" s="9"/>
      <c r="G20" s="9">
        <f t="shared" si="1"/>
        <v>144000</v>
      </c>
      <c r="H20" s="10">
        <f t="shared" si="0"/>
        <v>10960700</v>
      </c>
    </row>
    <row r="21" spans="1:8" ht="15.75" x14ac:dyDescent="0.25">
      <c r="A21" s="12"/>
      <c r="B21" s="8" t="s">
        <v>52</v>
      </c>
      <c r="C21" s="22">
        <v>2</v>
      </c>
      <c r="D21" s="24">
        <v>20000</v>
      </c>
      <c r="E21" s="9"/>
      <c r="F21" s="9"/>
      <c r="G21" s="9">
        <f t="shared" si="1"/>
        <v>40000</v>
      </c>
      <c r="H21" s="10">
        <f t="shared" si="0"/>
        <v>10920700</v>
      </c>
    </row>
    <row r="22" spans="1:8" ht="15.75" x14ac:dyDescent="0.25">
      <c r="A22" s="12"/>
      <c r="B22" s="8" t="s">
        <v>16</v>
      </c>
      <c r="C22" s="22"/>
      <c r="D22" s="24">
        <v>20000</v>
      </c>
      <c r="E22" s="9"/>
      <c r="F22" s="9"/>
      <c r="G22" s="9">
        <v>20000</v>
      </c>
      <c r="H22" s="10">
        <f t="shared" si="0"/>
        <v>10900700</v>
      </c>
    </row>
    <row r="23" spans="1:8" ht="15.75" x14ac:dyDescent="0.25">
      <c r="A23" s="12"/>
      <c r="B23" s="8" t="s">
        <v>8</v>
      </c>
      <c r="C23" s="22"/>
      <c r="D23" s="24">
        <v>30000</v>
      </c>
      <c r="E23" s="9"/>
      <c r="F23" s="9"/>
      <c r="G23" s="9">
        <v>30000</v>
      </c>
      <c r="H23" s="10">
        <f t="shared" si="0"/>
        <v>10870700</v>
      </c>
    </row>
    <row r="24" spans="1:8" ht="15.75" x14ac:dyDescent="0.25">
      <c r="A24" s="11" t="s">
        <v>58</v>
      </c>
      <c r="B24" s="8" t="s">
        <v>49</v>
      </c>
      <c r="C24" s="22">
        <v>5.5</v>
      </c>
      <c r="D24" s="24">
        <v>140000</v>
      </c>
      <c r="E24" s="9"/>
      <c r="F24" s="9"/>
      <c r="G24" s="9">
        <f t="shared" si="1"/>
        <v>770000</v>
      </c>
      <c r="H24" s="10">
        <f t="shared" si="0"/>
        <v>10100700</v>
      </c>
    </row>
    <row r="25" spans="1:8" ht="15.75" x14ac:dyDescent="0.25">
      <c r="A25" s="18"/>
      <c r="B25" s="8" t="s">
        <v>50</v>
      </c>
      <c r="C25" s="22">
        <v>10</v>
      </c>
      <c r="D25" s="24">
        <v>13000</v>
      </c>
      <c r="E25" s="9"/>
      <c r="F25" s="9"/>
      <c r="G25" s="9">
        <f>C25*D25</f>
        <v>130000</v>
      </c>
      <c r="H25" s="10">
        <f t="shared" si="0"/>
        <v>9970700</v>
      </c>
    </row>
    <row r="26" spans="1:8" ht="15.75" x14ac:dyDescent="0.25">
      <c r="A26" s="12"/>
      <c r="B26" s="8" t="s">
        <v>51</v>
      </c>
      <c r="C26" s="22">
        <v>8</v>
      </c>
      <c r="D26" s="24">
        <v>18000</v>
      </c>
      <c r="E26" s="9"/>
      <c r="F26" s="9"/>
      <c r="G26" s="9">
        <f t="shared" si="1"/>
        <v>144000</v>
      </c>
      <c r="H26" s="10">
        <f t="shared" si="0"/>
        <v>9826700</v>
      </c>
    </row>
    <row r="27" spans="1:8" ht="15.75" x14ac:dyDescent="0.25">
      <c r="A27" s="12"/>
      <c r="B27" s="8" t="s">
        <v>52</v>
      </c>
      <c r="C27" s="22">
        <v>2</v>
      </c>
      <c r="D27" s="24">
        <v>20000</v>
      </c>
      <c r="E27" s="9"/>
      <c r="F27" s="9"/>
      <c r="G27" s="9">
        <f t="shared" si="1"/>
        <v>40000</v>
      </c>
      <c r="H27" s="10">
        <f t="shared" si="0"/>
        <v>9786700</v>
      </c>
    </row>
    <row r="28" spans="1:8" ht="15.75" x14ac:dyDescent="0.25">
      <c r="A28" s="12"/>
      <c r="B28" s="8" t="s">
        <v>8</v>
      </c>
      <c r="C28" s="22"/>
      <c r="D28" s="24">
        <v>30000</v>
      </c>
      <c r="E28" s="9"/>
      <c r="F28" s="9"/>
      <c r="G28" s="9">
        <v>30000</v>
      </c>
      <c r="H28" s="10">
        <f t="shared" si="0"/>
        <v>9756700</v>
      </c>
    </row>
    <row r="29" spans="1:8" ht="15.75" x14ac:dyDescent="0.25">
      <c r="A29" s="12"/>
      <c r="B29" s="8" t="s">
        <v>16</v>
      </c>
      <c r="C29" s="22"/>
      <c r="D29" s="24">
        <v>20000</v>
      </c>
      <c r="E29" s="9"/>
      <c r="F29" s="9"/>
      <c r="G29" s="9">
        <v>20000</v>
      </c>
      <c r="H29" s="10">
        <f t="shared" si="0"/>
        <v>9736700</v>
      </c>
    </row>
    <row r="30" spans="1:8" ht="15.75" x14ac:dyDescent="0.25">
      <c r="A30" s="16" t="s">
        <v>59</v>
      </c>
      <c r="B30" s="1"/>
      <c r="C30" s="1"/>
      <c r="D30" s="19"/>
      <c r="E30" s="10">
        <f>SUM(E5:E29)</f>
        <v>800000</v>
      </c>
      <c r="F30" s="10">
        <f>SUM(F5:F29)</f>
        <v>2200000</v>
      </c>
      <c r="G30" s="29">
        <f>SUM(G5:G29)</f>
        <v>3780000</v>
      </c>
      <c r="H30" s="31">
        <f>H4+E31-G30</f>
        <v>9736700</v>
      </c>
    </row>
    <row r="31" spans="1:8" ht="15.75" x14ac:dyDescent="0.25">
      <c r="A31" s="33" t="s">
        <v>60</v>
      </c>
      <c r="B31" s="34"/>
      <c r="C31" s="17"/>
      <c r="D31" s="21"/>
      <c r="E31" s="37">
        <f>E30+F30</f>
        <v>3000000</v>
      </c>
      <c r="F31" s="38"/>
      <c r="G31" s="30"/>
      <c r="H31" s="32"/>
    </row>
  </sheetData>
  <mergeCells count="5">
    <mergeCell ref="A1:H1"/>
    <mergeCell ref="G30:G31"/>
    <mergeCell ref="H30:H31"/>
    <mergeCell ref="A31:B31"/>
    <mergeCell ref="E31:F31"/>
  </mergeCells>
  <pageMargins left="0.7" right="0.7" top="0.75" bottom="0.75" header="0.3" footer="0.3"/>
  <pageSetup paperSize="0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T01.2021</vt:lpstr>
      <vt:lpstr>T04.2021</vt:lpstr>
    </vt:vector>
  </TitlesOfParts>
  <Company>Quoc Viet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2021-02-04T04:41:57Z</dcterms:created>
  <dcterms:modified xsi:type="dcterms:W3CDTF">2021-05-05T09:02:47Z</dcterms:modified>
</cp:coreProperties>
</file>