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880" activeTab="7"/>
  </bookViews>
  <sheets>
    <sheet name="T05" sheetId="1" r:id="rId1"/>
    <sheet name="T6" sheetId="2" r:id="rId2"/>
    <sheet name="T7" sheetId="3" r:id="rId3"/>
    <sheet name="T8" sheetId="4" r:id="rId4"/>
    <sheet name="T9" sheetId="5" r:id="rId5"/>
    <sheet name="T10" sheetId="6" r:id="rId6"/>
    <sheet name="T11" sheetId="7" r:id="rId7"/>
    <sheet name="T12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8" l="1"/>
  <c r="H7" i="8" s="1"/>
  <c r="H8" i="8" s="1"/>
  <c r="H9" i="8" s="1"/>
  <c r="H10" i="8" s="1"/>
  <c r="H11" i="8" s="1"/>
  <c r="H12" i="8" s="1"/>
  <c r="H5" i="8"/>
  <c r="G11" i="8"/>
  <c r="F13" i="8"/>
  <c r="E13" i="8"/>
  <c r="G12" i="8"/>
  <c r="G10" i="8"/>
  <c r="G9" i="8"/>
  <c r="G8" i="8"/>
  <c r="G7" i="8"/>
  <c r="H6" i="7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5" i="7"/>
  <c r="G28" i="7"/>
  <c r="K21" i="7"/>
  <c r="G22" i="7"/>
  <c r="G11" i="7"/>
  <c r="G13" i="8" l="1"/>
  <c r="E14" i="8"/>
  <c r="F34" i="7"/>
  <c r="E34" i="7"/>
  <c r="G33" i="7"/>
  <c r="G31" i="7"/>
  <c r="G30" i="7"/>
  <c r="G29" i="7"/>
  <c r="G27" i="7"/>
  <c r="G25" i="7"/>
  <c r="G24" i="7"/>
  <c r="G23" i="7"/>
  <c r="G21" i="7"/>
  <c r="G20" i="7"/>
  <c r="G19" i="7"/>
  <c r="G18" i="7"/>
  <c r="G17" i="7"/>
  <c r="G16" i="7"/>
  <c r="G14" i="7"/>
  <c r="G13" i="7"/>
  <c r="G12" i="7"/>
  <c r="G39" i="5"/>
  <c r="H39" i="5"/>
  <c r="H6" i="5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K14" i="5"/>
  <c r="H13" i="8" l="1"/>
  <c r="G34" i="7"/>
  <c r="K18" i="7"/>
  <c r="K17" i="7"/>
  <c r="E35" i="7"/>
  <c r="K16" i="7"/>
  <c r="H34" i="7" l="1"/>
  <c r="G23" i="6" l="1"/>
  <c r="G47" i="6"/>
  <c r="G48" i="6"/>
  <c r="G49" i="6"/>
  <c r="G50" i="6"/>
  <c r="G52" i="6"/>
  <c r="K25" i="6" l="1"/>
  <c r="H5" i="6"/>
  <c r="H6" i="6" s="1"/>
  <c r="H7" i="6" s="1"/>
  <c r="F54" i="6"/>
  <c r="E54" i="6"/>
  <c r="G46" i="6"/>
  <c r="G44" i="6"/>
  <c r="G43" i="6"/>
  <c r="G42" i="6"/>
  <c r="G41" i="6"/>
  <c r="G40" i="6"/>
  <c r="G38" i="6"/>
  <c r="G37" i="6"/>
  <c r="G36" i="6"/>
  <c r="G35" i="6"/>
  <c r="G34" i="6"/>
  <c r="G32" i="6"/>
  <c r="G31" i="6"/>
  <c r="G30" i="6"/>
  <c r="G29" i="6"/>
  <c r="G28" i="6"/>
  <c r="G27" i="6"/>
  <c r="G26" i="6"/>
  <c r="G25" i="6"/>
  <c r="G24" i="6"/>
  <c r="G22" i="6"/>
  <c r="G21" i="6"/>
  <c r="G19" i="6"/>
  <c r="G18" i="6"/>
  <c r="G17" i="6"/>
  <c r="G16" i="6"/>
  <c r="H8" i="6" l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K23" i="6"/>
  <c r="G54" i="6"/>
  <c r="K22" i="6"/>
  <c r="K21" i="6"/>
  <c r="K24" i="6"/>
  <c r="E55" i="6"/>
  <c r="K26" i="6" l="1"/>
  <c r="H54" i="6"/>
  <c r="F39" i="5" l="1"/>
  <c r="E39" i="5"/>
  <c r="K17" i="5"/>
  <c r="G32" i="5"/>
  <c r="G30" i="5"/>
  <c r="G29" i="5"/>
  <c r="G28" i="5"/>
  <c r="G27" i="5"/>
  <c r="G26" i="5"/>
  <c r="G24" i="5"/>
  <c r="G23" i="5"/>
  <c r="G22" i="5"/>
  <c r="G21" i="5"/>
  <c r="H5" i="5"/>
  <c r="K16" i="5" l="1"/>
  <c r="K15" i="5"/>
  <c r="E40" i="5"/>
  <c r="F41" i="4"/>
  <c r="E41" i="4"/>
  <c r="E42" i="4" s="1"/>
  <c r="G40" i="4"/>
  <c r="G38" i="4"/>
  <c r="G37" i="4"/>
  <c r="G36" i="4"/>
  <c r="G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G44" i="3"/>
  <c r="H27" i="3"/>
  <c r="H28" i="3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6" i="3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G38" i="3"/>
  <c r="K15" i="3" s="1"/>
  <c r="G39" i="3"/>
  <c r="G40" i="3"/>
  <c r="G41" i="3"/>
  <c r="G43" i="3"/>
  <c r="K19" i="5" l="1"/>
  <c r="K18" i="4"/>
  <c r="K16" i="4"/>
  <c r="K15" i="4"/>
  <c r="K17" i="4"/>
  <c r="G41" i="4"/>
  <c r="K20" i="4" l="1"/>
  <c r="H41" i="4"/>
  <c r="F44" i="3"/>
  <c r="E44" i="3"/>
  <c r="G37" i="3"/>
  <c r="G35" i="3"/>
  <c r="G34" i="3"/>
  <c r="G33" i="3"/>
  <c r="G32" i="3"/>
  <c r="G31" i="3"/>
  <c r="G29" i="3"/>
  <c r="G28" i="3"/>
  <c r="G27" i="3"/>
  <c r="G26" i="3"/>
  <c r="K13" i="3" s="1"/>
  <c r="G25" i="3"/>
  <c r="G23" i="3"/>
  <c r="G22" i="3"/>
  <c r="G21" i="3"/>
  <c r="G20" i="3"/>
  <c r="G19" i="3"/>
  <c r="G18" i="3"/>
  <c r="G17" i="3"/>
  <c r="G16" i="3"/>
  <c r="G15" i="3"/>
  <c r="G14" i="3"/>
  <c r="G12" i="3"/>
  <c r="G11" i="3"/>
  <c r="G9" i="3"/>
  <c r="G8" i="3"/>
  <c r="G7" i="3"/>
  <c r="G6" i="3"/>
  <c r="H5" i="3"/>
  <c r="K16" i="2"/>
  <c r="K14" i="2"/>
  <c r="H15" i="2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8" i="2"/>
  <c r="H9" i="2" s="1"/>
  <c r="H10" i="2" s="1"/>
  <c r="H11" i="2" s="1"/>
  <c r="H12" i="2" s="1"/>
  <c r="H13" i="2" s="1"/>
  <c r="H14" i="2" s="1"/>
  <c r="H7" i="2"/>
  <c r="H6" i="2"/>
  <c r="K12" i="3" l="1"/>
  <c r="K14" i="3"/>
  <c r="E45" i="3"/>
  <c r="K11" i="3"/>
  <c r="K16" i="3" s="1"/>
  <c r="H44" i="3" l="1"/>
  <c r="F39" i="2"/>
  <c r="E39" i="2"/>
  <c r="G38" i="2"/>
  <c r="G36" i="2"/>
  <c r="G35" i="2"/>
  <c r="G34" i="2"/>
  <c r="G33" i="2"/>
  <c r="G32" i="2"/>
  <c r="G30" i="2"/>
  <c r="G29" i="2"/>
  <c r="G28" i="2"/>
  <c r="G27" i="2"/>
  <c r="G25" i="2"/>
  <c r="G23" i="2"/>
  <c r="G22" i="2"/>
  <c r="G21" i="2"/>
  <c r="G20" i="2"/>
  <c r="K12" i="2" s="1"/>
  <c r="G19" i="2"/>
  <c r="G18" i="2"/>
  <c r="G17" i="2"/>
  <c r="G16" i="2"/>
  <c r="G15" i="2"/>
  <c r="G14" i="2"/>
  <c r="G12" i="2"/>
  <c r="G11" i="2"/>
  <c r="G9" i="2"/>
  <c r="G8" i="2"/>
  <c r="G7" i="2"/>
  <c r="G6" i="2"/>
  <c r="H5" i="2"/>
  <c r="E40" i="2" l="1"/>
  <c r="K11" i="2"/>
  <c r="K13" i="2"/>
  <c r="G39" i="2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K15" i="1"/>
  <c r="G42" i="1"/>
  <c r="K14" i="1"/>
  <c r="K13" i="1"/>
  <c r="K12" i="1"/>
  <c r="K11" i="1"/>
  <c r="G16" i="1"/>
  <c r="G17" i="1"/>
  <c r="G18" i="1"/>
  <c r="G19" i="1"/>
  <c r="G20" i="1"/>
  <c r="G21" i="1"/>
  <c r="G23" i="1"/>
  <c r="G24" i="1"/>
  <c r="G25" i="1"/>
  <c r="G26" i="1"/>
  <c r="G28" i="1"/>
  <c r="G30" i="1"/>
  <c r="G31" i="1"/>
  <c r="G32" i="1"/>
  <c r="G33" i="1"/>
  <c r="G35" i="1"/>
  <c r="G36" i="1"/>
  <c r="G37" i="1"/>
  <c r="G38" i="1"/>
  <c r="G39" i="1"/>
  <c r="G41" i="1"/>
  <c r="G43" i="1"/>
  <c r="G44" i="1"/>
  <c r="G45" i="1"/>
  <c r="G47" i="1"/>
  <c r="G10" i="1"/>
  <c r="G11" i="1"/>
  <c r="G8" i="1"/>
  <c r="H39" i="2" l="1"/>
  <c r="F48" i="1"/>
  <c r="E48" i="1"/>
  <c r="G14" i="1"/>
  <c r="G13" i="1"/>
  <c r="G9" i="1"/>
  <c r="E49" i="1" l="1"/>
  <c r="G48" i="1"/>
  <c r="H48" i="1" l="1"/>
</calcChain>
</file>

<file path=xl/sharedStrings.xml><?xml version="1.0" encoding="utf-8"?>
<sst xmlns="http://schemas.openxmlformats.org/spreadsheetml/2006/main" count="443" uniqueCount="155">
  <si>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</si>
  <si>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</si>
  <si>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</si>
  <si>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</si>
  <si>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</si>
  <si>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</si>
  <si>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</si>
  <si>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</si>
  <si>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</si>
  <si>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</si>
  <si>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</si>
  <si>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</si>
  <si>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Tồn tháng 05/2021</t>
  </si>
  <si>
    <t>Thịt heo</t>
  </si>
  <si>
    <t>Cà rốt</t>
  </si>
  <si>
    <t>Bí đỏ</t>
  </si>
  <si>
    <t>Hành lá</t>
  </si>
  <si>
    <t>bột ngọt</t>
  </si>
  <si>
    <t>muối</t>
  </si>
  <si>
    <t>dầu ăn</t>
  </si>
  <si>
    <t>Bao tay</t>
  </si>
  <si>
    <t>Khâu trang</t>
  </si>
  <si>
    <t xml:space="preserve">rau </t>
  </si>
  <si>
    <t>cồn rửa tay</t>
  </si>
  <si>
    <t>xe chở cháo</t>
  </si>
  <si>
    <t>MTQ ủng hộ KTX qua Quỹ NTCM</t>
  </si>
  <si>
    <t>Tuần 1 (01/05)</t>
  </si>
  <si>
    <t>Chị Le Thi Phuong</t>
  </si>
  <si>
    <t>15/05/2022</t>
  </si>
  <si>
    <t>Chị To Hien Trinh</t>
  </si>
  <si>
    <t>23/05/2022</t>
  </si>
  <si>
    <t>BÁO CÁO THU CHI NỒI CHÁO HÀ TĨNH THÁNG 05/2022</t>
  </si>
  <si>
    <t>Sửa xe đẩy cháo</t>
  </si>
  <si>
    <t>Tuần 2 (08/05)</t>
  </si>
  <si>
    <t>Tuần 3 (15/05)</t>
  </si>
  <si>
    <t>Tuần 4 (22/05)</t>
  </si>
  <si>
    <t>Tuần 5 (29/05)</t>
  </si>
  <si>
    <t>Tổng tháng 05/2022</t>
  </si>
  <si>
    <t>Tồn cuối tháng 05/2022</t>
  </si>
  <si>
    <t>T1: 01/05</t>
  </si>
  <si>
    <t>T2: 08/05</t>
  </si>
  <si>
    <t>T3: 15/05</t>
  </si>
  <si>
    <t>T4: 22/05</t>
  </si>
  <si>
    <t>T5: 29/05</t>
  </si>
  <si>
    <t>22/02/2022</t>
  </si>
  <si>
    <t>BÁO CÁO THU CHI NỒI CHÁO HÀ TĨNH THÁNG 06/2022</t>
  </si>
  <si>
    <t>Tồn tháng 05/2022</t>
  </si>
  <si>
    <t>Cụ Nhân và Cụ Định</t>
  </si>
  <si>
    <t>Tuần 1 (05/06)</t>
  </si>
  <si>
    <t>T1: 05/06</t>
  </si>
  <si>
    <t>Tuần 2 (12/06)</t>
  </si>
  <si>
    <t>T2: 12/06</t>
  </si>
  <si>
    <t>T3: 19/06</t>
  </si>
  <si>
    <t>Tuần 3 (19/06)</t>
  </si>
  <si>
    <t>Tuần 4 (26/06)</t>
  </si>
  <si>
    <t>Tổng tháng 06/2022</t>
  </si>
  <si>
    <t>Tồn cuối tháng 06/2022</t>
  </si>
  <si>
    <t>T4: 26/06</t>
  </si>
  <si>
    <t xml:space="preserve">tổng: </t>
  </si>
  <si>
    <t>BÁO CÁO THU CHI NỒI CHÁO HÀ TĨNH THÁNG 07/2022</t>
  </si>
  <si>
    <t>Tồn tháng 06/2022</t>
  </si>
  <si>
    <t>Đồng nghiệp USG CMTX T7</t>
  </si>
  <si>
    <t>Tuần 1 (03/07)</t>
  </si>
  <si>
    <t>Tuần 2 (10/07)</t>
  </si>
  <si>
    <t>Tuần 3 (17/07)</t>
  </si>
  <si>
    <t>Tuần 4 (24/07)</t>
  </si>
  <si>
    <t>Tuần 5 (31/07)</t>
  </si>
  <si>
    <t>T5: 31/07</t>
  </si>
  <si>
    <t>T1: 03/07</t>
  </si>
  <si>
    <t>T2: 10/07</t>
  </si>
  <si>
    <t>T3: 17/07</t>
  </si>
  <si>
    <t>T4: 24/07</t>
  </si>
  <si>
    <t>Tổng tháng 07/2022</t>
  </si>
  <si>
    <t>Tồn cuối tháng 07/2022</t>
  </si>
  <si>
    <t>BÁO CÁO THU CHI NỒI CHÁO HÀ TĨNH THÁNG 08/2022</t>
  </si>
  <si>
    <t>Tồn tháng 07/2022</t>
  </si>
  <si>
    <t>Đồng nghiệp USG CMTX T8</t>
  </si>
  <si>
    <t>Tuần 1 (07/08)</t>
  </si>
  <si>
    <t>Quỹ NTCM</t>
  </si>
  <si>
    <t>Gia Đình chị Thanh Huy</t>
  </si>
  <si>
    <t>Bạn chi Nguyen Vinh Cuong</t>
  </si>
  <si>
    <t>Chị Nguyen Thi Dieu Huyen</t>
  </si>
  <si>
    <t>T1: 07/08</t>
  </si>
  <si>
    <t>Tuần 2 (14/08)</t>
  </si>
  <si>
    <t>Tuần 3 (21/08)</t>
  </si>
  <si>
    <t>Tuần 4 (28/08)</t>
  </si>
  <si>
    <t>Tổng tháng 08/2022</t>
  </si>
  <si>
    <t>Tồn cuối tháng 08/2022</t>
  </si>
  <si>
    <t>BÁO CÁO THU CHI NỒI CHÁO HÀ TĨNH THÁNG 09/2022</t>
  </si>
  <si>
    <t>Tồn tháng 08/2022</t>
  </si>
  <si>
    <t>Bạn chị Nguyễn Vinh Cường</t>
  </si>
  <si>
    <t>Đồng nghiệp USG</t>
  </si>
  <si>
    <t>Chị Nguyen Thi Dieu Huyen T10</t>
  </si>
  <si>
    <t>Tuần 1 (04/09)</t>
  </si>
  <si>
    <t>T1: 04/09</t>
  </si>
  <si>
    <t>Tuần 2 (11/09)</t>
  </si>
  <si>
    <t>T2: 14/08</t>
  </si>
  <si>
    <t>T3: 21/08</t>
  </si>
  <si>
    <t>T4: 28/08</t>
  </si>
  <si>
    <t>T2: 11/09</t>
  </si>
  <si>
    <t>Tuần 3 (18/09)</t>
  </si>
  <si>
    <t>Tuần 4 (25/09)</t>
  </si>
  <si>
    <t>Tổng tháng 09/2022</t>
  </si>
  <si>
    <t>Tồn cuối tháng 09/2022</t>
  </si>
  <si>
    <t>T3: 18/09</t>
  </si>
  <si>
    <t>T4: 25/09</t>
  </si>
  <si>
    <t>BÁO CÁO THU CHI NỒI CHÁO HÀ TĨNH THÁNG 10/2022</t>
  </si>
  <si>
    <t>Tồn tháng 09/2022</t>
  </si>
  <si>
    <t>Anh To Huy Phuong</t>
  </si>
  <si>
    <t>Chị Vu Thi My Tram</t>
  </si>
  <si>
    <t>Chị Hoàng Phúc</t>
  </si>
  <si>
    <t>Cụ Định</t>
  </si>
  <si>
    <t>Cụ Nhân</t>
  </si>
  <si>
    <t>FB Tung Xuan ban cua HQN</t>
  </si>
  <si>
    <t>Bác Hoàng Lam (CTy Việt Thái)</t>
  </si>
  <si>
    <t>Chị Michele_du và GĐ</t>
  </si>
  <si>
    <t>bột canh</t>
  </si>
  <si>
    <t>Tuần 1 (02/10)</t>
  </si>
  <si>
    <t>Tuần 2 (09/10)</t>
  </si>
  <si>
    <t>Tuần 3 (16/10)</t>
  </si>
  <si>
    <t>Tuần 4 (23/10)</t>
  </si>
  <si>
    <t>Tuần 5 (30/10)</t>
  </si>
  <si>
    <t>T1: 02/10</t>
  </si>
  <si>
    <t>T2: 09/11</t>
  </si>
  <si>
    <t>T3: 16/10</t>
  </si>
  <si>
    <t>T4: 23/10</t>
  </si>
  <si>
    <t>T5:30/10</t>
  </si>
  <si>
    <t>Tổng tháng 10/2022</t>
  </si>
  <si>
    <t>Tồn cuối tháng 10/2022</t>
  </si>
  <si>
    <t>,</t>
  </si>
  <si>
    <t>BÁO CÁO THU CHI NỒI CHÁO HÀ TĨNH THÁNG 11/2022</t>
  </si>
  <si>
    <t>Tuần 1 (06/11)</t>
  </si>
  <si>
    <t>Tuần 2 (13/11)</t>
  </si>
  <si>
    <t>Tuần 3 (20/11)</t>
  </si>
  <si>
    <t>Tồn tháng 10/2022</t>
  </si>
  <si>
    <t>Tồn tháng 11/2022</t>
  </si>
  <si>
    <t>Đồng nghiệp USG CMTX T11</t>
  </si>
  <si>
    <t>Anh Nguyen Xuan Tung</t>
  </si>
  <si>
    <t>MTQ ẩn danh</t>
  </si>
  <si>
    <t>T1: 06/11</t>
  </si>
  <si>
    <t>T2: 13/11</t>
  </si>
  <si>
    <t>T3: 20/11</t>
  </si>
  <si>
    <t>Tổng tháng 11/2022</t>
  </si>
  <si>
    <t>Tồn cuối tháng 11/2022</t>
  </si>
  <si>
    <t>BÁO CÁO THU CHI NỒI CHÁO HÀ TĨNH THÁNG 12/2022</t>
  </si>
  <si>
    <t>Quỹ NTCM chuyển ủng hộ KTX từ NC Quảng Trị</t>
  </si>
  <si>
    <t>Chi phí  thay mới các vật dụng sau: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</si>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</sst>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₫_-;\-* #,##0.00\ _₫_-;_-* &quot;-&quot;??\ _₫_-;_-@_-"/>
    <numFmt numFmtId="164" formatCode="_(* #,##0.00_);_(* \(#,##0.00\);_(* &quot;-&quot;??_);_(@_)"/>
    <numFmt numFmtId="165" formatCode="[$-1010000]d/m/yyyy;@"/>
    <numFmt numFmtId="166" formatCode="_(* #,##0_);_(* \(#,##0\);_(* &quot;-&quot;??_);_(@_)"/>
    <numFmt numFmtId="167" formatCode="[$-101042A]d\ mmmm\ yy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sz val="10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11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" fillId="9" borderId="0" xfId="0" applyFont="1" applyFill="1" applyBorder="1"/>
    <xf numFmtId="166" fontId="1" fillId="9" borderId="0" xfId="0" applyNumberFormat="1" applyFont="1" applyFill="1" applyBorder="1"/>
    <xf numFmtId="0" fontId="0" fillId="0" borderId="4" xfId="0" applyBorder="1"/>
    <xf numFmtId="166" fontId="0" fillId="0" borderId="4" xfId="3" applyNumberFormat="1" applyFont="1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5" fontId="5" fillId="6" borderId="4" xfId="1" quotePrefix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0" fontId="8" fillId="0" borderId="4" xfId="0" applyFont="1" applyBorder="1"/>
    <xf numFmtId="166" fontId="0" fillId="0" borderId="4" xfId="0" applyNumberFormat="1" applyBorder="1"/>
    <xf numFmtId="165" fontId="9" fillId="0" borderId="4" xfId="1" applyNumberFormat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9" fillId="0" borderId="4" xfId="2" applyNumberFormat="1" applyFont="1" applyBorder="1" applyAlignment="1">
      <alignment horizontal="center" vertical="center"/>
    </xf>
    <xf numFmtId="0" fontId="9" fillId="0" borderId="4" xfId="1" applyNumberFormat="1" applyFont="1" applyBorder="1" applyAlignment="1">
      <alignment horizontal="center" vertical="center"/>
    </xf>
    <xf numFmtId="167" fontId="9" fillId="3" borderId="4" xfId="1" applyNumberFormat="1" applyFont="1" applyFill="1" applyBorder="1" applyAlignment="1">
      <alignment horizontal="center" vertical="center"/>
    </xf>
    <xf numFmtId="3" fontId="9" fillId="3" borderId="4" xfId="1" applyNumberFormat="1" applyFont="1" applyFill="1" applyBorder="1" applyAlignment="1">
      <alignment horizontal="center" vertical="center"/>
    </xf>
    <xf numFmtId="166" fontId="9" fillId="4" borderId="4" xfId="2" applyNumberFormat="1" applyFont="1" applyFill="1" applyBorder="1" applyAlignment="1">
      <alignment vertical="center"/>
    </xf>
    <xf numFmtId="165" fontId="9" fillId="5" borderId="4" xfId="1" quotePrefix="1" applyNumberFormat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166" fontId="11" fillId="6" borderId="4" xfId="2" applyNumberFormat="1" applyFont="1" applyFill="1" applyBorder="1" applyAlignment="1">
      <alignment horizontal="center" vertical="center"/>
    </xf>
    <xf numFmtId="166" fontId="9" fillId="0" borderId="4" xfId="2" applyNumberFormat="1" applyFont="1" applyBorder="1" applyAlignment="1">
      <alignment vertical="center"/>
    </xf>
    <xf numFmtId="165" fontId="9" fillId="7" borderId="4" xfId="1" quotePrefix="1" applyNumberFormat="1" applyFont="1" applyFill="1" applyBorder="1" applyAlignment="1">
      <alignment horizontal="center" vertical="center"/>
    </xf>
    <xf numFmtId="0" fontId="12" fillId="0" borderId="4" xfId="0" applyFont="1" applyBorder="1"/>
    <xf numFmtId="166" fontId="12" fillId="0" borderId="4" xfId="3" applyNumberFormat="1" applyFont="1" applyBorder="1"/>
    <xf numFmtId="165" fontId="9" fillId="8" borderId="4" xfId="1" quotePrefix="1" applyNumberFormat="1" applyFont="1" applyFill="1" applyBorder="1" applyAlignment="1">
      <alignment horizontal="center" vertical="center"/>
    </xf>
    <xf numFmtId="165" fontId="9" fillId="6" borderId="4" xfId="1" quotePrefix="1" applyNumberFormat="1" applyFont="1" applyFill="1" applyBorder="1" applyAlignment="1">
      <alignment horizontal="center" vertical="center"/>
    </xf>
    <xf numFmtId="0" fontId="13" fillId="9" borderId="4" xfId="0" applyFont="1" applyFill="1" applyBorder="1"/>
    <xf numFmtId="166" fontId="13" fillId="9" borderId="4" xfId="0" applyNumberFormat="1" applyFont="1" applyFill="1" applyBorder="1"/>
    <xf numFmtId="165" fontId="9" fillId="4" borderId="4" xfId="1" applyNumberFormat="1" applyFont="1" applyFill="1" applyBorder="1" applyAlignment="1">
      <alignment horizontal="center" vertical="center"/>
    </xf>
    <xf numFmtId="3" fontId="9" fillId="4" borderId="4" xfId="1" applyNumberFormat="1" applyFont="1" applyFill="1" applyBorder="1" applyAlignment="1">
      <alignment horizontal="center" vertical="center"/>
    </xf>
    <xf numFmtId="166" fontId="12" fillId="0" borderId="4" xfId="0" applyNumberFormat="1" applyFont="1" applyBorder="1"/>
    <xf numFmtId="0" fontId="14" fillId="0" borderId="4" xfId="0" applyFont="1" applyBorder="1"/>
    <xf numFmtId="166" fontId="14" fillId="0" borderId="4" xfId="3" applyNumberFormat="1" applyFont="1" applyBorder="1"/>
    <xf numFmtId="165" fontId="16" fillId="0" borderId="4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3" fontId="16" fillId="0" borderId="4" xfId="1" applyNumberFormat="1" applyFont="1" applyBorder="1" applyAlignment="1">
      <alignment horizontal="center" vertical="center"/>
    </xf>
    <xf numFmtId="166" fontId="16" fillId="0" borderId="4" xfId="2" applyNumberFormat="1" applyFont="1" applyBorder="1" applyAlignment="1">
      <alignment horizontal="center" vertical="center"/>
    </xf>
    <xf numFmtId="0" fontId="16" fillId="0" borderId="4" xfId="1" applyNumberFormat="1" applyFont="1" applyBorder="1" applyAlignment="1">
      <alignment horizontal="center" vertical="center"/>
    </xf>
    <xf numFmtId="167" fontId="16" fillId="3" borderId="4" xfId="1" applyNumberFormat="1" applyFont="1" applyFill="1" applyBorder="1" applyAlignment="1">
      <alignment horizontal="center" vertical="center"/>
    </xf>
    <xf numFmtId="3" fontId="16" fillId="3" borderId="4" xfId="1" applyNumberFormat="1" applyFont="1" applyFill="1" applyBorder="1" applyAlignment="1">
      <alignment horizontal="center" vertical="center"/>
    </xf>
    <xf numFmtId="166" fontId="16" fillId="4" borderId="4" xfId="2" applyNumberFormat="1" applyFont="1" applyFill="1" applyBorder="1" applyAlignment="1">
      <alignment vertical="center"/>
    </xf>
    <xf numFmtId="165" fontId="16" fillId="5" borderId="4" xfId="1" quotePrefix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1" applyFont="1" applyBorder="1" applyAlignment="1">
      <alignment horizontal="center" vertical="center"/>
    </xf>
    <xf numFmtId="3" fontId="18" fillId="0" borderId="4" xfId="1" applyNumberFormat="1" applyFont="1" applyBorder="1" applyAlignment="1">
      <alignment horizontal="center" vertical="center"/>
    </xf>
    <xf numFmtId="166" fontId="19" fillId="6" borderId="4" xfId="2" applyNumberFormat="1" applyFont="1" applyFill="1" applyBorder="1" applyAlignment="1">
      <alignment horizontal="center" vertical="center"/>
    </xf>
    <xf numFmtId="166" fontId="16" fillId="0" borderId="4" xfId="2" applyNumberFormat="1" applyFont="1" applyBorder="1" applyAlignment="1">
      <alignment vertical="center"/>
    </xf>
    <xf numFmtId="165" fontId="16" fillId="7" borderId="4" xfId="1" quotePrefix="1" applyNumberFormat="1" applyFont="1" applyFill="1" applyBorder="1" applyAlignment="1">
      <alignment horizontal="center" vertical="center"/>
    </xf>
    <xf numFmtId="0" fontId="20" fillId="0" borderId="4" xfId="0" applyFont="1" applyBorder="1"/>
    <xf numFmtId="166" fontId="20" fillId="0" borderId="4" xfId="3" applyNumberFormat="1" applyFont="1" applyBorder="1"/>
    <xf numFmtId="165" fontId="16" fillId="8" borderId="4" xfId="1" quotePrefix="1" applyNumberFormat="1" applyFont="1" applyFill="1" applyBorder="1" applyAlignment="1">
      <alignment horizontal="center" vertical="center"/>
    </xf>
    <xf numFmtId="165" fontId="16" fillId="6" borderId="4" xfId="1" quotePrefix="1" applyNumberFormat="1" applyFont="1" applyFill="1" applyBorder="1" applyAlignment="1">
      <alignment horizontal="center" vertical="center"/>
    </xf>
    <xf numFmtId="165" fontId="16" fillId="4" borderId="4" xfId="1" applyNumberFormat="1" applyFont="1" applyFill="1" applyBorder="1" applyAlignment="1">
      <alignment horizontal="center" vertical="center"/>
    </xf>
    <xf numFmtId="165" fontId="16" fillId="4" borderId="2" xfId="1" applyNumberFormat="1" applyFont="1" applyFill="1" applyBorder="1" applyAlignment="1">
      <alignment horizontal="center" vertical="center"/>
    </xf>
    <xf numFmtId="3" fontId="16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1" fillId="8" borderId="4" xfId="1" quotePrefix="1" applyNumberFormat="1" applyFont="1" applyFill="1" applyBorder="1" applyAlignment="1">
      <alignment horizontal="center" vertical="center"/>
    </xf>
    <xf numFmtId="0" fontId="22" fillId="0" borderId="4" xfId="0" applyFont="1" applyBorder="1"/>
    <xf numFmtId="166" fontId="22" fillId="0" borderId="4" xfId="3" applyNumberFormat="1" applyFont="1" applyBorder="1"/>
    <xf numFmtId="0" fontId="12" fillId="0" borderId="6" xfId="0" applyFont="1" applyBorder="1"/>
    <xf numFmtId="166" fontId="12" fillId="0" borderId="6" xfId="3" applyNumberFormat="1" applyFont="1" applyBorder="1"/>
    <xf numFmtId="166" fontId="11" fillId="6" borderId="6" xfId="2" applyNumberFormat="1" applyFont="1" applyFill="1" applyBorder="1" applyAlignment="1">
      <alignment horizontal="center" vertical="center"/>
    </xf>
    <xf numFmtId="166" fontId="9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3" fillId="0" borderId="4" xfId="0" applyFont="1" applyBorder="1"/>
    <xf numFmtId="0" fontId="24" fillId="0" borderId="4" xfId="1" applyFont="1" applyBorder="1" applyAlignment="1">
      <alignment horizontal="center" vertical="center"/>
    </xf>
    <xf numFmtId="3" fontId="24" fillId="0" borderId="4" xfId="1" applyNumberFormat="1" applyFont="1" applyBorder="1" applyAlignment="1">
      <alignment horizontal="center" vertical="center"/>
    </xf>
    <xf numFmtId="166" fontId="22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3" fillId="0" borderId="0" xfId="0" applyFont="1"/>
    <xf numFmtId="0" fontId="25" fillId="0" borderId="4" xfId="0" applyFont="1" applyBorder="1"/>
    <xf numFmtId="166" fontId="25" fillId="0" borderId="4" xfId="3" applyNumberFormat="1" applyFont="1" applyBorder="1"/>
    <xf numFmtId="166" fontId="25" fillId="0" borderId="4" xfId="0" applyNumberFormat="1" applyFont="1" applyBorder="1"/>
    <xf numFmtId="0" fontId="23" fillId="0" borderId="4" xfId="0" applyFont="1" applyBorder="1" applyAlignment="1">
      <alignment wrapText="1"/>
    </xf>
    <xf numFmtId="165" fontId="15" fillId="2" borderId="1" xfId="1" applyNumberFormat="1" applyFont="1" applyFill="1" applyBorder="1" applyAlignment="1">
      <alignment horizontal="center" vertical="center"/>
    </xf>
    <xf numFmtId="165" fontId="15" fillId="2" borderId="2" xfId="1" applyNumberFormat="1" applyFont="1" applyFill="1" applyBorder="1" applyAlignment="1">
      <alignment horizontal="center" vertical="center"/>
    </xf>
    <xf numFmtId="165" fontId="15" fillId="2" borderId="3" xfId="1" applyNumberFormat="1" applyFont="1" applyFill="1" applyBorder="1" applyAlignment="1">
      <alignment horizontal="center" vertical="center"/>
    </xf>
    <xf numFmtId="166" fontId="16" fillId="10" borderId="5" xfId="2" applyNumberFormat="1" applyFont="1" applyFill="1" applyBorder="1" applyAlignment="1">
      <alignment horizontal="center" vertical="center"/>
    </xf>
    <xf numFmtId="166" fontId="16" fillId="10" borderId="6" xfId="2" applyNumberFormat="1" applyFont="1" applyFill="1" applyBorder="1" applyAlignment="1">
      <alignment horizontal="center" vertical="center"/>
    </xf>
    <xf numFmtId="166" fontId="16" fillId="7" borderId="5" xfId="2" applyNumberFormat="1" applyFont="1" applyFill="1" applyBorder="1" applyAlignment="1">
      <alignment horizontal="center" vertical="center"/>
    </xf>
    <xf numFmtId="166" fontId="16" fillId="7" borderId="6" xfId="2" applyNumberFormat="1" applyFont="1" applyFill="1" applyBorder="1" applyAlignment="1">
      <alignment horizontal="center" vertical="center"/>
    </xf>
    <xf numFmtId="165" fontId="16" fillId="4" borderId="1" xfId="1" applyNumberFormat="1" applyFont="1" applyFill="1" applyBorder="1" applyAlignment="1">
      <alignment horizontal="center" vertical="center"/>
    </xf>
    <xf numFmtId="165" fontId="16" fillId="4" borderId="3" xfId="1" applyNumberFormat="1" applyFont="1" applyFill="1" applyBorder="1" applyAlignment="1">
      <alignment horizontal="center" vertical="center"/>
    </xf>
    <xf numFmtId="166" fontId="16" fillId="11" borderId="1" xfId="2" applyNumberFormat="1" applyFont="1" applyFill="1" applyBorder="1" applyAlignment="1">
      <alignment vertical="center"/>
    </xf>
    <xf numFmtId="166" fontId="16" fillId="11" borderId="3" xfId="2" applyNumberFormat="1" applyFont="1" applyFill="1" applyBorder="1" applyAlignment="1">
      <alignment vertical="center"/>
    </xf>
    <xf numFmtId="165" fontId="9" fillId="2" borderId="4" xfId="1" applyNumberFormat="1" applyFont="1" applyFill="1" applyBorder="1" applyAlignment="1">
      <alignment horizontal="center" vertical="center"/>
    </xf>
    <xf numFmtId="166" fontId="9" fillId="10" borderId="4" xfId="2" applyNumberFormat="1" applyFont="1" applyFill="1" applyBorder="1" applyAlignment="1">
      <alignment horizontal="center" vertical="center"/>
    </xf>
    <xf numFmtId="166" fontId="9" fillId="7" borderId="4" xfId="2" applyNumberFormat="1" applyFont="1" applyFill="1" applyBorder="1" applyAlignment="1">
      <alignment horizontal="center" vertical="center"/>
    </xf>
    <xf numFmtId="165" fontId="9" fillId="4" borderId="4" xfId="1" applyNumberFormat="1" applyFont="1" applyFill="1" applyBorder="1" applyAlignment="1">
      <alignment horizontal="center" vertical="center"/>
    </xf>
    <xf numFmtId="166" fontId="9" fillId="11" borderId="4" xfId="2" applyNumberFormat="1" applyFont="1" applyFill="1" applyBorder="1" applyAlignment="1">
      <alignment vertical="center"/>
    </xf>
    <xf numFmtId="166" fontId="5" fillId="10" borderId="4" xfId="2" applyNumberFormat="1" applyFont="1" applyFill="1" applyBorder="1" applyAlignment="1">
      <alignment horizontal="center" vertical="center"/>
    </xf>
    <xf numFmtId="166" fontId="5" fillId="7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0" fontId="23" fillId="0" borderId="4" xfId="0" applyFont="1" applyBorder="1" applyAlignment="1">
      <alignment horizontal="center" wrapText="1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workbookViewId="0">
      <selection activeCell="C12" sqref="C12"/>
    </sheetView>
  </sheetViews>
  <sheetFormatPr defaultRowHeight="15" x14ac:dyDescent="0.25"/>
  <cols>
    <col min="1" max="1" width="20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90" t="s">
        <v>31</v>
      </c>
      <c r="B1" s="91"/>
      <c r="C1" s="91"/>
      <c r="D1" s="91"/>
      <c r="E1" s="91"/>
      <c r="F1" s="91"/>
      <c r="G1" s="91"/>
      <c r="H1" s="92"/>
    </row>
    <row r="2" spans="1:11" ht="15.75" x14ac:dyDescent="0.25">
      <c r="A2" s="47" t="s">
        <v>0</v>
      </c>
      <c r="B2" s="48" t="s">
        <v>1</v>
      </c>
      <c r="C2" s="48" t="s">
        <v>2</v>
      </c>
      <c r="D2" s="49" t="s">
        <v>3</v>
      </c>
      <c r="E2" s="50" t="s">
        <v>4</v>
      </c>
      <c r="F2" s="50"/>
      <c r="G2" s="50" t="s">
        <v>5</v>
      </c>
      <c r="H2" s="51" t="s">
        <v>6</v>
      </c>
    </row>
    <row r="3" spans="1:11" ht="15.75" x14ac:dyDescent="0.25">
      <c r="A3" s="47"/>
      <c r="B3" s="48"/>
      <c r="C3" s="48"/>
      <c r="D3" s="49"/>
      <c r="E3" s="50" t="s">
        <v>7</v>
      </c>
      <c r="F3" s="50" t="s">
        <v>8</v>
      </c>
      <c r="G3" s="50"/>
      <c r="H3" s="51"/>
    </row>
    <row r="4" spans="1:11" ht="15.75" x14ac:dyDescent="0.25">
      <c r="A4" s="52" t="s">
        <v>12</v>
      </c>
      <c r="B4" s="52"/>
      <c r="C4" s="52"/>
      <c r="D4" s="53"/>
      <c r="E4" s="52"/>
      <c r="F4" s="52"/>
      <c r="G4" s="52"/>
      <c r="H4" s="54">
        <v>8738700</v>
      </c>
    </row>
    <row r="5" spans="1:11" ht="15.75" x14ac:dyDescent="0.25">
      <c r="A5" s="55" t="s">
        <v>44</v>
      </c>
      <c r="B5" s="56" t="s">
        <v>25</v>
      </c>
      <c r="C5" s="57"/>
      <c r="D5" s="58"/>
      <c r="E5" s="59"/>
      <c r="F5" s="59">
        <v>400000</v>
      </c>
      <c r="G5" s="59"/>
      <c r="H5" s="60">
        <f>H4+E5+F5-G5</f>
        <v>9138700</v>
      </c>
    </row>
    <row r="6" spans="1:11" ht="15.75" x14ac:dyDescent="0.25">
      <c r="A6" s="55" t="s">
        <v>28</v>
      </c>
      <c r="B6" s="56" t="s">
        <v>27</v>
      </c>
      <c r="C6" s="57"/>
      <c r="D6" s="58"/>
      <c r="E6" s="59"/>
      <c r="F6" s="59">
        <v>200000</v>
      </c>
      <c r="G6" s="59"/>
      <c r="H6" s="60">
        <f t="shared" ref="H6:H47" si="0">H5+E6+F6-G6</f>
        <v>9338700</v>
      </c>
    </row>
    <row r="7" spans="1:11" ht="15.75" x14ac:dyDescent="0.25">
      <c r="A7" s="55" t="s">
        <v>30</v>
      </c>
      <c r="B7" s="56" t="s">
        <v>29</v>
      </c>
      <c r="C7" s="57"/>
      <c r="D7" s="58"/>
      <c r="E7" s="59"/>
      <c r="F7" s="59">
        <v>1000000</v>
      </c>
      <c r="G7" s="59"/>
      <c r="H7" s="60">
        <f t="shared" si="0"/>
        <v>10338700</v>
      </c>
    </row>
    <row r="8" spans="1:11" ht="15.75" x14ac:dyDescent="0.25">
      <c r="A8" s="61" t="s">
        <v>26</v>
      </c>
      <c r="B8" s="62" t="s">
        <v>13</v>
      </c>
      <c r="C8" s="62">
        <v>6</v>
      </c>
      <c r="D8" s="63">
        <v>120000</v>
      </c>
      <c r="E8" s="59"/>
      <c r="F8" s="59"/>
      <c r="G8" s="59">
        <f>C8*D8</f>
        <v>720000</v>
      </c>
      <c r="H8" s="60">
        <f t="shared" si="0"/>
        <v>9618700</v>
      </c>
    </row>
    <row r="9" spans="1:11" ht="15.75" x14ac:dyDescent="0.25">
      <c r="A9" s="64"/>
      <c r="B9" s="62" t="s">
        <v>9</v>
      </c>
      <c r="C9" s="62"/>
      <c r="D9" s="63"/>
      <c r="E9" s="59"/>
      <c r="F9" s="59"/>
      <c r="G9" s="59">
        <f t="shared" ref="G9:G47" si="1">C9*D9</f>
        <v>0</v>
      </c>
      <c r="H9" s="60">
        <f t="shared" si="0"/>
        <v>9618700</v>
      </c>
    </row>
    <row r="10" spans="1:11" ht="15.75" x14ac:dyDescent="0.25">
      <c r="A10" s="65"/>
      <c r="B10" s="62" t="s">
        <v>14</v>
      </c>
      <c r="C10" s="62">
        <v>2</v>
      </c>
      <c r="D10" s="63">
        <v>25000</v>
      </c>
      <c r="E10" s="59"/>
      <c r="F10" s="59"/>
      <c r="G10" s="59">
        <f>C10*D10</f>
        <v>50000</v>
      </c>
      <c r="H10" s="60">
        <f t="shared" si="0"/>
        <v>9568700</v>
      </c>
    </row>
    <row r="11" spans="1:11" ht="15.75" x14ac:dyDescent="0.25">
      <c r="A11" s="65"/>
      <c r="B11" s="62" t="s">
        <v>15</v>
      </c>
      <c r="C11" s="62">
        <v>4</v>
      </c>
      <c r="D11" s="63">
        <v>15000</v>
      </c>
      <c r="E11" s="59"/>
      <c r="F11" s="59"/>
      <c r="G11" s="59">
        <f>C11*D11</f>
        <v>60000</v>
      </c>
      <c r="H11" s="60">
        <f t="shared" si="0"/>
        <v>9508700</v>
      </c>
      <c r="J11" s="1" t="s">
        <v>39</v>
      </c>
      <c r="K11" s="2">
        <f>SUM(G8:G22)</f>
        <v>1769000</v>
      </c>
    </row>
    <row r="12" spans="1:11" ht="15.75" x14ac:dyDescent="0.25">
      <c r="A12" s="65"/>
      <c r="B12" s="62" t="s">
        <v>16</v>
      </c>
      <c r="C12" s="62"/>
      <c r="D12" s="63">
        <v>30000</v>
      </c>
      <c r="E12" s="59"/>
      <c r="F12" s="59"/>
      <c r="G12" s="59">
        <v>30000</v>
      </c>
      <c r="H12" s="60">
        <f t="shared" si="0"/>
        <v>9478700</v>
      </c>
      <c r="J12" s="1" t="s">
        <v>40</v>
      </c>
      <c r="K12" s="2">
        <f>SUM(G23:G29)</f>
        <v>1164000</v>
      </c>
    </row>
    <row r="13" spans="1:11" ht="15.75" x14ac:dyDescent="0.25">
      <c r="A13" s="65"/>
      <c r="B13" s="62" t="s">
        <v>11</v>
      </c>
      <c r="C13" s="62">
        <v>1</v>
      </c>
      <c r="D13" s="63">
        <v>20000</v>
      </c>
      <c r="E13" s="59"/>
      <c r="F13" s="59"/>
      <c r="G13" s="59">
        <f t="shared" si="1"/>
        <v>20000</v>
      </c>
      <c r="H13" s="60">
        <f t="shared" si="0"/>
        <v>9458700</v>
      </c>
      <c r="J13" s="1" t="s">
        <v>41</v>
      </c>
      <c r="K13" s="2">
        <f>SUM(G30:G35)</f>
        <v>848000</v>
      </c>
    </row>
    <row r="14" spans="1:11" ht="15.75" x14ac:dyDescent="0.25">
      <c r="A14" s="65"/>
      <c r="B14" s="62" t="s">
        <v>17</v>
      </c>
      <c r="C14" s="62">
        <v>1</v>
      </c>
      <c r="D14" s="63">
        <v>32000</v>
      </c>
      <c r="E14" s="59"/>
      <c r="F14" s="59"/>
      <c r="G14" s="59">
        <f t="shared" si="1"/>
        <v>32000</v>
      </c>
      <c r="H14" s="60">
        <f t="shared" si="0"/>
        <v>9426700</v>
      </c>
      <c r="J14" s="1" t="s">
        <v>42</v>
      </c>
      <c r="K14" s="2">
        <f>SUM(G36:G41)</f>
        <v>878000</v>
      </c>
    </row>
    <row r="15" spans="1:11" ht="15.75" x14ac:dyDescent="0.25">
      <c r="A15" s="65"/>
      <c r="B15" s="62" t="s">
        <v>18</v>
      </c>
      <c r="C15" s="62"/>
      <c r="D15" s="63">
        <v>10000</v>
      </c>
      <c r="E15" s="59"/>
      <c r="F15" s="59"/>
      <c r="G15" s="59">
        <v>10000</v>
      </c>
      <c r="H15" s="60">
        <f t="shared" si="0"/>
        <v>9416700</v>
      </c>
      <c r="J15" s="1" t="s">
        <v>43</v>
      </c>
      <c r="K15" s="2">
        <f>SUM(G42:G47)</f>
        <v>868000</v>
      </c>
    </row>
    <row r="16" spans="1:11" ht="15.75" x14ac:dyDescent="0.25">
      <c r="A16" s="65"/>
      <c r="B16" s="62" t="s">
        <v>19</v>
      </c>
      <c r="C16" s="62">
        <v>1</v>
      </c>
      <c r="D16" s="63">
        <v>52000</v>
      </c>
      <c r="E16" s="59"/>
      <c r="F16" s="59"/>
      <c r="G16" s="59">
        <f t="shared" si="1"/>
        <v>52000</v>
      </c>
      <c r="H16" s="60">
        <f t="shared" si="0"/>
        <v>9364700</v>
      </c>
      <c r="J16" s="5"/>
      <c r="K16" s="6"/>
    </row>
    <row r="17" spans="1:11" ht="15.75" x14ac:dyDescent="0.25">
      <c r="A17" s="65"/>
      <c r="B17" s="62" t="s">
        <v>10</v>
      </c>
      <c r="C17" s="62">
        <v>1</v>
      </c>
      <c r="D17" s="63">
        <v>500000</v>
      </c>
      <c r="E17" s="59"/>
      <c r="F17" s="59"/>
      <c r="G17" s="59">
        <f t="shared" si="1"/>
        <v>500000</v>
      </c>
      <c r="H17" s="60">
        <f t="shared" si="0"/>
        <v>8864700</v>
      </c>
      <c r="J17" s="5"/>
      <c r="K17" s="6"/>
    </row>
    <row r="18" spans="1:11" ht="15.75" x14ac:dyDescent="0.25">
      <c r="A18" s="65"/>
      <c r="B18" s="62" t="s">
        <v>20</v>
      </c>
      <c r="C18" s="62">
        <v>2</v>
      </c>
      <c r="D18" s="63">
        <v>10000</v>
      </c>
      <c r="E18" s="59"/>
      <c r="F18" s="59"/>
      <c r="G18" s="59">
        <f t="shared" si="1"/>
        <v>20000</v>
      </c>
      <c r="H18" s="60">
        <f t="shared" si="0"/>
        <v>8844700</v>
      </c>
      <c r="J18" s="5"/>
      <c r="K18" s="6"/>
    </row>
    <row r="19" spans="1:11" ht="15.75" x14ac:dyDescent="0.25">
      <c r="A19" s="65"/>
      <c r="B19" s="62" t="s">
        <v>21</v>
      </c>
      <c r="C19" s="62">
        <v>2</v>
      </c>
      <c r="D19" s="63">
        <v>30000</v>
      </c>
      <c r="E19" s="59"/>
      <c r="F19" s="59"/>
      <c r="G19" s="59">
        <f t="shared" si="1"/>
        <v>60000</v>
      </c>
      <c r="H19" s="60">
        <f t="shared" si="0"/>
        <v>8784700</v>
      </c>
      <c r="J19" s="5"/>
      <c r="K19" s="6"/>
    </row>
    <row r="20" spans="1:11" ht="15.75" x14ac:dyDescent="0.25">
      <c r="A20" s="65"/>
      <c r="B20" s="62" t="s">
        <v>22</v>
      </c>
      <c r="C20" s="62">
        <v>2</v>
      </c>
      <c r="D20" s="63">
        <v>25000</v>
      </c>
      <c r="E20" s="59"/>
      <c r="F20" s="59"/>
      <c r="G20" s="59">
        <f t="shared" si="1"/>
        <v>50000</v>
      </c>
      <c r="H20" s="60">
        <f t="shared" si="0"/>
        <v>8734700</v>
      </c>
      <c r="J20" s="5"/>
      <c r="K20" s="6"/>
    </row>
    <row r="21" spans="1:11" ht="15.75" x14ac:dyDescent="0.25">
      <c r="A21" s="65"/>
      <c r="B21" s="62" t="s">
        <v>23</v>
      </c>
      <c r="C21" s="62">
        <v>1</v>
      </c>
      <c r="D21" s="63">
        <v>65000</v>
      </c>
      <c r="E21" s="59"/>
      <c r="F21" s="59"/>
      <c r="G21" s="59">
        <f t="shared" si="1"/>
        <v>65000</v>
      </c>
      <c r="H21" s="60">
        <f t="shared" si="0"/>
        <v>8669700</v>
      </c>
      <c r="J21" s="5"/>
      <c r="K21" s="6"/>
    </row>
    <row r="22" spans="1:11" ht="15.75" x14ac:dyDescent="0.25">
      <c r="A22" s="65"/>
      <c r="B22" s="62" t="s">
        <v>24</v>
      </c>
      <c r="C22" s="62"/>
      <c r="D22" s="63">
        <v>100000</v>
      </c>
      <c r="E22" s="59"/>
      <c r="F22" s="59"/>
      <c r="G22" s="59">
        <v>100000</v>
      </c>
      <c r="H22" s="60">
        <f t="shared" si="0"/>
        <v>8569700</v>
      </c>
      <c r="J22" s="5"/>
      <c r="K22" s="6"/>
    </row>
    <row r="23" spans="1:11" ht="15.75" x14ac:dyDescent="0.25">
      <c r="A23" s="61" t="s">
        <v>33</v>
      </c>
      <c r="B23" s="62" t="s">
        <v>13</v>
      </c>
      <c r="C23" s="62">
        <v>6</v>
      </c>
      <c r="D23" s="63">
        <v>120000</v>
      </c>
      <c r="E23" s="59"/>
      <c r="F23" s="59"/>
      <c r="G23" s="59">
        <f t="shared" si="1"/>
        <v>720000</v>
      </c>
      <c r="H23" s="60">
        <f t="shared" si="0"/>
        <v>7849700</v>
      </c>
      <c r="J23" s="5"/>
      <c r="K23" s="6"/>
    </row>
    <row r="24" spans="1:11" ht="15.75" x14ac:dyDescent="0.25">
      <c r="A24" s="65"/>
      <c r="B24" s="62" t="s">
        <v>9</v>
      </c>
      <c r="C24" s="62"/>
      <c r="D24" s="63"/>
      <c r="E24" s="59"/>
      <c r="F24" s="59"/>
      <c r="G24" s="59">
        <f t="shared" si="1"/>
        <v>0</v>
      </c>
      <c r="H24" s="60">
        <f t="shared" si="0"/>
        <v>7849700</v>
      </c>
      <c r="J24" s="5"/>
      <c r="K24" s="6"/>
    </row>
    <row r="25" spans="1:11" ht="15.75" x14ac:dyDescent="0.25">
      <c r="A25" s="65"/>
      <c r="B25" s="62" t="s">
        <v>14</v>
      </c>
      <c r="C25" s="62">
        <v>2</v>
      </c>
      <c r="D25" s="63">
        <v>15000</v>
      </c>
      <c r="E25" s="59"/>
      <c r="F25" s="59"/>
      <c r="G25" s="59">
        <f t="shared" si="1"/>
        <v>30000</v>
      </c>
      <c r="H25" s="60">
        <f t="shared" si="0"/>
        <v>7819700</v>
      </c>
      <c r="J25" s="5"/>
      <c r="K25" s="6"/>
    </row>
    <row r="26" spans="1:11" ht="15.75" x14ac:dyDescent="0.25">
      <c r="A26" s="65"/>
      <c r="B26" s="62" t="s">
        <v>15</v>
      </c>
      <c r="C26" s="62">
        <v>4</v>
      </c>
      <c r="D26" s="63">
        <v>15000</v>
      </c>
      <c r="E26" s="59"/>
      <c r="F26" s="59"/>
      <c r="G26" s="59">
        <f t="shared" si="1"/>
        <v>60000</v>
      </c>
      <c r="H26" s="60">
        <f t="shared" si="0"/>
        <v>7759700</v>
      </c>
      <c r="J26" s="5"/>
      <c r="K26" s="6"/>
    </row>
    <row r="27" spans="1:11" ht="15.75" x14ac:dyDescent="0.25">
      <c r="A27" s="65"/>
      <c r="B27" s="62" t="s">
        <v>16</v>
      </c>
      <c r="C27" s="62"/>
      <c r="D27" s="63">
        <v>30000</v>
      </c>
      <c r="E27" s="59"/>
      <c r="F27" s="59"/>
      <c r="G27" s="59">
        <v>30000</v>
      </c>
      <c r="H27" s="60">
        <f t="shared" si="0"/>
        <v>7729700</v>
      </c>
      <c r="J27" s="5"/>
      <c r="K27" s="6"/>
    </row>
    <row r="28" spans="1:11" ht="15.75" x14ac:dyDescent="0.25">
      <c r="A28" s="65"/>
      <c r="B28" s="62" t="s">
        <v>22</v>
      </c>
      <c r="C28" s="62">
        <v>2</v>
      </c>
      <c r="D28" s="63">
        <v>12000</v>
      </c>
      <c r="E28" s="59"/>
      <c r="F28" s="59"/>
      <c r="G28" s="59">
        <f t="shared" si="1"/>
        <v>24000</v>
      </c>
      <c r="H28" s="60">
        <f t="shared" si="0"/>
        <v>7705700</v>
      </c>
      <c r="J28" s="5"/>
      <c r="K28" s="6"/>
    </row>
    <row r="29" spans="1:11" ht="15.75" x14ac:dyDescent="0.25">
      <c r="A29" s="65"/>
      <c r="B29" s="62" t="s">
        <v>32</v>
      </c>
      <c r="C29" s="62"/>
      <c r="D29" s="63">
        <v>300000</v>
      </c>
      <c r="E29" s="59"/>
      <c r="F29" s="59"/>
      <c r="G29" s="59">
        <v>300000</v>
      </c>
      <c r="H29" s="60">
        <f t="shared" si="0"/>
        <v>7405700</v>
      </c>
      <c r="J29" s="5"/>
      <c r="K29" s="6"/>
    </row>
    <row r="30" spans="1:11" ht="15.75" x14ac:dyDescent="0.25">
      <c r="A30" s="61" t="s">
        <v>34</v>
      </c>
      <c r="B30" s="62" t="s">
        <v>13</v>
      </c>
      <c r="C30" s="62">
        <v>6</v>
      </c>
      <c r="D30" s="63">
        <v>120000</v>
      </c>
      <c r="E30" s="59"/>
      <c r="F30" s="59"/>
      <c r="G30" s="59">
        <f t="shared" si="1"/>
        <v>720000</v>
      </c>
      <c r="H30" s="60">
        <f t="shared" si="0"/>
        <v>6685700</v>
      </c>
      <c r="J30" s="5"/>
      <c r="K30" s="6"/>
    </row>
    <row r="31" spans="1:11" ht="15.75" x14ac:dyDescent="0.25">
      <c r="A31" s="65"/>
      <c r="B31" s="62" t="s">
        <v>9</v>
      </c>
      <c r="C31" s="62"/>
      <c r="D31" s="63"/>
      <c r="E31" s="59"/>
      <c r="F31" s="59"/>
      <c r="G31" s="59">
        <f t="shared" si="1"/>
        <v>0</v>
      </c>
      <c r="H31" s="60">
        <f t="shared" si="0"/>
        <v>6685700</v>
      </c>
      <c r="J31" s="5"/>
      <c r="K31" s="6"/>
    </row>
    <row r="32" spans="1:11" ht="15.75" x14ac:dyDescent="0.25">
      <c r="A32" s="65"/>
      <c r="B32" s="62" t="s">
        <v>14</v>
      </c>
      <c r="C32" s="62">
        <v>2</v>
      </c>
      <c r="D32" s="63">
        <v>15000</v>
      </c>
      <c r="E32" s="59"/>
      <c r="F32" s="59"/>
      <c r="G32" s="59">
        <f t="shared" si="1"/>
        <v>30000</v>
      </c>
      <c r="H32" s="60">
        <f t="shared" si="0"/>
        <v>6655700</v>
      </c>
      <c r="J32" s="5"/>
      <c r="K32" s="6"/>
    </row>
    <row r="33" spans="1:11" ht="15.75" x14ac:dyDescent="0.25">
      <c r="A33" s="65"/>
      <c r="B33" s="62" t="s">
        <v>15</v>
      </c>
      <c r="C33" s="62">
        <v>4</v>
      </c>
      <c r="D33" s="63">
        <v>12000</v>
      </c>
      <c r="E33" s="59"/>
      <c r="F33" s="59"/>
      <c r="G33" s="59">
        <f t="shared" si="1"/>
        <v>48000</v>
      </c>
      <c r="H33" s="60">
        <f t="shared" si="0"/>
        <v>6607700</v>
      </c>
      <c r="J33" s="5"/>
      <c r="K33" s="6"/>
    </row>
    <row r="34" spans="1:11" ht="15.75" x14ac:dyDescent="0.25">
      <c r="A34" s="65"/>
      <c r="B34" s="62" t="s">
        <v>16</v>
      </c>
      <c r="C34" s="62"/>
      <c r="D34" s="63"/>
      <c r="E34" s="59"/>
      <c r="F34" s="59"/>
      <c r="G34" s="59">
        <v>30000</v>
      </c>
      <c r="H34" s="60">
        <f t="shared" si="0"/>
        <v>6577700</v>
      </c>
      <c r="J34" s="5"/>
      <c r="K34" s="6"/>
    </row>
    <row r="35" spans="1:11" ht="15.75" x14ac:dyDescent="0.25">
      <c r="A35" s="65"/>
      <c r="B35" s="62" t="s">
        <v>22</v>
      </c>
      <c r="C35" s="62">
        <v>2</v>
      </c>
      <c r="D35" s="63">
        <v>10000</v>
      </c>
      <c r="E35" s="59"/>
      <c r="F35" s="59"/>
      <c r="G35" s="59">
        <f t="shared" si="1"/>
        <v>20000</v>
      </c>
      <c r="H35" s="60">
        <f t="shared" si="0"/>
        <v>6557700</v>
      </c>
      <c r="J35" s="5"/>
      <c r="K35" s="6"/>
    </row>
    <row r="36" spans="1:11" ht="15.75" x14ac:dyDescent="0.25">
      <c r="A36" s="61" t="s">
        <v>35</v>
      </c>
      <c r="B36" s="62" t="s">
        <v>13</v>
      </c>
      <c r="C36" s="62">
        <v>6</v>
      </c>
      <c r="D36" s="63">
        <v>120000</v>
      </c>
      <c r="E36" s="59"/>
      <c r="F36" s="59"/>
      <c r="G36" s="59">
        <f t="shared" si="1"/>
        <v>720000</v>
      </c>
      <c r="H36" s="60">
        <f t="shared" si="0"/>
        <v>5837700</v>
      </c>
      <c r="J36" s="5"/>
      <c r="K36" s="6"/>
    </row>
    <row r="37" spans="1:11" ht="15.75" x14ac:dyDescent="0.25">
      <c r="A37" s="65"/>
      <c r="B37" s="62" t="s">
        <v>9</v>
      </c>
      <c r="C37" s="62"/>
      <c r="D37" s="63"/>
      <c r="E37" s="59"/>
      <c r="F37" s="59"/>
      <c r="G37" s="59">
        <f t="shared" si="1"/>
        <v>0</v>
      </c>
      <c r="H37" s="60">
        <f t="shared" si="0"/>
        <v>5837700</v>
      </c>
      <c r="J37" s="5"/>
      <c r="K37" s="6"/>
    </row>
    <row r="38" spans="1:11" ht="15.75" x14ac:dyDescent="0.25">
      <c r="A38" s="65"/>
      <c r="B38" s="62" t="s">
        <v>14</v>
      </c>
      <c r="C38" s="62">
        <v>2</v>
      </c>
      <c r="D38" s="63">
        <v>17000</v>
      </c>
      <c r="E38" s="59"/>
      <c r="F38" s="59"/>
      <c r="G38" s="59">
        <f t="shared" si="1"/>
        <v>34000</v>
      </c>
      <c r="H38" s="60">
        <f t="shared" si="0"/>
        <v>5803700</v>
      </c>
      <c r="J38" s="5"/>
      <c r="K38" s="6"/>
    </row>
    <row r="39" spans="1:11" ht="15.75" x14ac:dyDescent="0.25">
      <c r="A39" s="65"/>
      <c r="B39" s="62" t="s">
        <v>15</v>
      </c>
      <c r="C39" s="62">
        <v>4</v>
      </c>
      <c r="D39" s="63">
        <v>16000</v>
      </c>
      <c r="E39" s="59"/>
      <c r="F39" s="59"/>
      <c r="G39" s="59">
        <f t="shared" si="1"/>
        <v>64000</v>
      </c>
      <c r="H39" s="60">
        <f t="shared" si="0"/>
        <v>5739700</v>
      </c>
      <c r="J39" s="5"/>
      <c r="K39" s="6"/>
    </row>
    <row r="40" spans="1:11" ht="15.75" x14ac:dyDescent="0.25">
      <c r="A40" s="65"/>
      <c r="B40" s="62" t="s">
        <v>16</v>
      </c>
      <c r="C40" s="62"/>
      <c r="D40" s="63"/>
      <c r="E40" s="59"/>
      <c r="F40" s="59"/>
      <c r="G40" s="59">
        <v>30000</v>
      </c>
      <c r="H40" s="60">
        <f t="shared" si="0"/>
        <v>5709700</v>
      </c>
      <c r="J40" s="5"/>
      <c r="K40" s="6"/>
    </row>
    <row r="41" spans="1:11" ht="15.75" x14ac:dyDescent="0.25">
      <c r="A41" s="65"/>
      <c r="B41" s="62" t="s">
        <v>22</v>
      </c>
      <c r="C41" s="62">
        <v>2</v>
      </c>
      <c r="D41" s="63">
        <v>15000</v>
      </c>
      <c r="E41" s="59"/>
      <c r="F41" s="59"/>
      <c r="G41" s="59">
        <f t="shared" si="1"/>
        <v>30000</v>
      </c>
      <c r="H41" s="60">
        <f t="shared" si="0"/>
        <v>5679700</v>
      </c>
      <c r="J41" s="5"/>
      <c r="K41" s="6"/>
    </row>
    <row r="42" spans="1:11" ht="15.75" x14ac:dyDescent="0.25">
      <c r="A42" s="61" t="s">
        <v>36</v>
      </c>
      <c r="B42" s="62" t="s">
        <v>13</v>
      </c>
      <c r="C42" s="62">
        <v>6</v>
      </c>
      <c r="D42" s="63">
        <v>120000</v>
      </c>
      <c r="E42" s="59"/>
      <c r="F42" s="59"/>
      <c r="G42" s="59">
        <f>C42*D42</f>
        <v>720000</v>
      </c>
      <c r="H42" s="60">
        <f t="shared" si="0"/>
        <v>4959700</v>
      </c>
      <c r="J42" s="5"/>
      <c r="K42" s="6"/>
    </row>
    <row r="43" spans="1:11" ht="15.75" x14ac:dyDescent="0.25">
      <c r="A43" s="65"/>
      <c r="B43" s="62" t="s">
        <v>9</v>
      </c>
      <c r="C43" s="62"/>
      <c r="D43" s="63"/>
      <c r="E43" s="59"/>
      <c r="F43" s="59"/>
      <c r="G43" s="59">
        <f t="shared" si="1"/>
        <v>0</v>
      </c>
      <c r="H43" s="60">
        <f t="shared" si="0"/>
        <v>4959700</v>
      </c>
      <c r="J43" s="5"/>
      <c r="K43" s="6"/>
    </row>
    <row r="44" spans="1:11" ht="15.75" x14ac:dyDescent="0.25">
      <c r="A44" s="65"/>
      <c r="B44" s="62" t="s">
        <v>14</v>
      </c>
      <c r="C44" s="62">
        <v>2</v>
      </c>
      <c r="D44" s="63">
        <v>17000</v>
      </c>
      <c r="E44" s="59"/>
      <c r="F44" s="59"/>
      <c r="G44" s="59">
        <f t="shared" si="1"/>
        <v>34000</v>
      </c>
      <c r="H44" s="60">
        <f t="shared" si="0"/>
        <v>4925700</v>
      </c>
      <c r="J44" s="5"/>
      <c r="K44" s="6"/>
    </row>
    <row r="45" spans="1:11" ht="15.75" x14ac:dyDescent="0.25">
      <c r="A45" s="65"/>
      <c r="B45" s="62" t="s">
        <v>15</v>
      </c>
      <c r="C45" s="62">
        <v>4</v>
      </c>
      <c r="D45" s="63">
        <v>15000</v>
      </c>
      <c r="E45" s="59"/>
      <c r="F45" s="59"/>
      <c r="G45" s="59">
        <f t="shared" si="1"/>
        <v>60000</v>
      </c>
      <c r="H45" s="60">
        <f t="shared" si="0"/>
        <v>4865700</v>
      </c>
    </row>
    <row r="46" spans="1:11" ht="15.75" x14ac:dyDescent="0.25">
      <c r="A46" s="65"/>
      <c r="B46" s="62" t="s">
        <v>16</v>
      </c>
      <c r="C46" s="62"/>
      <c r="D46" s="63"/>
      <c r="E46" s="59"/>
      <c r="F46" s="59"/>
      <c r="G46" s="59">
        <v>30000</v>
      </c>
      <c r="H46" s="60">
        <f t="shared" si="0"/>
        <v>4835700</v>
      </c>
    </row>
    <row r="47" spans="1:11" ht="15.75" x14ac:dyDescent="0.25">
      <c r="A47" s="65"/>
      <c r="B47" s="62" t="s">
        <v>22</v>
      </c>
      <c r="C47" s="62">
        <v>2</v>
      </c>
      <c r="D47" s="63">
        <v>12000</v>
      </c>
      <c r="E47" s="59"/>
      <c r="F47" s="59"/>
      <c r="G47" s="59">
        <f t="shared" si="1"/>
        <v>24000</v>
      </c>
      <c r="H47" s="60">
        <f t="shared" si="0"/>
        <v>4811700</v>
      </c>
    </row>
    <row r="48" spans="1:11" ht="15.75" x14ac:dyDescent="0.25">
      <c r="A48" s="66" t="s">
        <v>37</v>
      </c>
      <c r="B48" s="47"/>
      <c r="C48" s="47"/>
      <c r="D48" s="49"/>
      <c r="E48" s="60">
        <f>SUM(E5:E47)</f>
        <v>0</v>
      </c>
      <c r="F48" s="60">
        <f>SUM(F5:F47)</f>
        <v>1600000</v>
      </c>
      <c r="G48" s="93">
        <f>SUM(G5:G47)</f>
        <v>5527000</v>
      </c>
      <c r="H48" s="95">
        <f>H4+E49-G48</f>
        <v>4811700</v>
      </c>
    </row>
    <row r="49" spans="1:8" ht="15.75" x14ac:dyDescent="0.25">
      <c r="A49" s="97" t="s">
        <v>38</v>
      </c>
      <c r="B49" s="98"/>
      <c r="C49" s="67"/>
      <c r="D49" s="68"/>
      <c r="E49" s="99">
        <f>E48+F48</f>
        <v>1600000</v>
      </c>
      <c r="F49" s="100"/>
      <c r="G49" s="94"/>
      <c r="H49" s="96"/>
    </row>
  </sheetData>
  <mergeCells count="5">
    <mergeCell ref="A1:H1"/>
    <mergeCell ref="G48:G49"/>
    <mergeCell ref="H48:H49"/>
    <mergeCell ref="A49:B49"/>
    <mergeCell ref="E49:F4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20" workbookViewId="0">
      <selection activeCell="J49" sqref="J49"/>
    </sheetView>
  </sheetViews>
  <sheetFormatPr defaultColWidth="8.85546875" defaultRowHeight="15" x14ac:dyDescent="0.25"/>
  <cols>
    <col min="1" max="1" width="16.42578125" style="36" customWidth="1"/>
    <col min="2" max="2" width="17.42578125" style="36" customWidth="1"/>
    <col min="3" max="3" width="8.42578125" style="36" customWidth="1"/>
    <col min="4" max="4" width="10.5703125" style="36" customWidth="1"/>
    <col min="5" max="5" width="9.7109375" style="36" customWidth="1"/>
    <col min="6" max="6" width="11.140625" style="36" customWidth="1"/>
    <col min="7" max="7" width="14.5703125" style="36" customWidth="1"/>
    <col min="8" max="8" width="13.7109375" style="36" customWidth="1"/>
    <col min="9" max="10" width="8.85546875" style="36"/>
    <col min="11" max="11" width="11.140625" style="36" customWidth="1"/>
    <col min="12" max="16384" width="8.85546875" style="36"/>
  </cols>
  <sheetData>
    <row r="1" spans="1:11" ht="15.75" x14ac:dyDescent="0.25">
      <c r="A1" s="101" t="s">
        <v>45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22" t="s">
        <v>0</v>
      </c>
      <c r="B2" s="23" t="s">
        <v>1</v>
      </c>
      <c r="C2" s="23" t="s">
        <v>2</v>
      </c>
      <c r="D2" s="24" t="s">
        <v>3</v>
      </c>
      <c r="E2" s="25" t="s">
        <v>4</v>
      </c>
      <c r="F2" s="25"/>
      <c r="G2" s="25" t="s">
        <v>5</v>
      </c>
      <c r="H2" s="26" t="s">
        <v>6</v>
      </c>
    </row>
    <row r="3" spans="1:11" ht="15.75" x14ac:dyDescent="0.25">
      <c r="A3" s="22"/>
      <c r="B3" s="23"/>
      <c r="C3" s="23"/>
      <c r="D3" s="24"/>
      <c r="E3" s="25" t="s">
        <v>7</v>
      </c>
      <c r="F3" s="25" t="s">
        <v>8</v>
      </c>
      <c r="G3" s="25"/>
      <c r="H3" s="26"/>
    </row>
    <row r="4" spans="1:11" ht="15.75" x14ac:dyDescent="0.25">
      <c r="A4" s="27" t="s">
        <v>46</v>
      </c>
      <c r="B4" s="27"/>
      <c r="C4" s="27"/>
      <c r="D4" s="28"/>
      <c r="E4" s="27"/>
      <c r="F4" s="27"/>
      <c r="G4" s="27"/>
      <c r="H4" s="29">
        <v>4811700</v>
      </c>
    </row>
    <row r="5" spans="1:11" ht="15.75" x14ac:dyDescent="0.25">
      <c r="A5" s="30">
        <v>44724</v>
      </c>
      <c r="B5" s="19" t="s">
        <v>47</v>
      </c>
      <c r="C5" s="31"/>
      <c r="D5" s="32"/>
      <c r="E5" s="33"/>
      <c r="F5" s="33">
        <v>400000</v>
      </c>
      <c r="G5" s="33"/>
      <c r="H5" s="34">
        <f>H4+E5+F5-G5</f>
        <v>5211700</v>
      </c>
    </row>
    <row r="6" spans="1:11" ht="15.75" x14ac:dyDescent="0.25">
      <c r="A6" s="35" t="s">
        <v>48</v>
      </c>
      <c r="B6" s="45" t="s">
        <v>13</v>
      </c>
      <c r="C6" s="45">
        <v>6</v>
      </c>
      <c r="D6" s="46">
        <v>120000</v>
      </c>
      <c r="E6" s="33"/>
      <c r="F6" s="33"/>
      <c r="G6" s="33">
        <f>C6*D6</f>
        <v>720000</v>
      </c>
      <c r="H6" s="34">
        <f>H4+E6+F6-G6</f>
        <v>4091700</v>
      </c>
    </row>
    <row r="7" spans="1:11" ht="15.75" x14ac:dyDescent="0.25">
      <c r="A7" s="38"/>
      <c r="B7" s="45" t="s">
        <v>9</v>
      </c>
      <c r="C7" s="45"/>
      <c r="D7" s="46"/>
      <c r="E7" s="33"/>
      <c r="F7" s="33"/>
      <c r="G7" s="33">
        <f t="shared" ref="G7:G38" si="0">C7*D7</f>
        <v>0</v>
      </c>
      <c r="H7" s="34">
        <f>H6+E7+F7-G7</f>
        <v>4091700</v>
      </c>
    </row>
    <row r="8" spans="1:11" ht="15.75" x14ac:dyDescent="0.25">
      <c r="A8" s="39"/>
      <c r="B8" s="45" t="s">
        <v>14</v>
      </c>
      <c r="C8" s="45">
        <v>2</v>
      </c>
      <c r="D8" s="46">
        <v>15000</v>
      </c>
      <c r="E8" s="33"/>
      <c r="F8" s="33"/>
      <c r="G8" s="33">
        <f>C8*D8</f>
        <v>30000</v>
      </c>
      <c r="H8" s="34">
        <f t="shared" ref="H8:H38" si="1">H7+E8+F8-G8</f>
        <v>4061700</v>
      </c>
    </row>
    <row r="9" spans="1:11" ht="15.75" x14ac:dyDescent="0.25">
      <c r="A9" s="39"/>
      <c r="B9" s="45" t="s">
        <v>15</v>
      </c>
      <c r="C9" s="45">
        <v>4</v>
      </c>
      <c r="D9" s="46">
        <v>12000</v>
      </c>
      <c r="E9" s="33"/>
      <c r="F9" s="33"/>
      <c r="G9" s="33">
        <f>C9*D9</f>
        <v>48000</v>
      </c>
      <c r="H9" s="34">
        <f t="shared" si="1"/>
        <v>4013700</v>
      </c>
    </row>
    <row r="10" spans="1:11" ht="15.75" x14ac:dyDescent="0.25">
      <c r="A10" s="39"/>
      <c r="B10" s="45" t="s">
        <v>16</v>
      </c>
      <c r="C10" s="45"/>
      <c r="D10" s="46">
        <v>30000</v>
      </c>
      <c r="E10" s="33"/>
      <c r="F10" s="33"/>
      <c r="G10" s="33">
        <v>30000</v>
      </c>
      <c r="H10" s="34">
        <f t="shared" si="1"/>
        <v>3983700</v>
      </c>
    </row>
    <row r="11" spans="1:11" ht="15.75" x14ac:dyDescent="0.25">
      <c r="A11" s="39"/>
      <c r="B11" s="45" t="s">
        <v>11</v>
      </c>
      <c r="C11" s="45">
        <v>1</v>
      </c>
      <c r="D11" s="46">
        <v>20000</v>
      </c>
      <c r="E11" s="33"/>
      <c r="F11" s="33"/>
      <c r="G11" s="33">
        <f t="shared" si="0"/>
        <v>20000</v>
      </c>
      <c r="H11" s="34">
        <f t="shared" si="1"/>
        <v>3963700</v>
      </c>
      <c r="J11" s="40" t="s">
        <v>49</v>
      </c>
      <c r="K11" s="41">
        <f>SUM(G6:G19)</f>
        <v>1562000</v>
      </c>
    </row>
    <row r="12" spans="1:11" ht="15.75" x14ac:dyDescent="0.25">
      <c r="A12" s="39"/>
      <c r="B12" s="45" t="s">
        <v>17</v>
      </c>
      <c r="C12" s="45">
        <v>1</v>
      </c>
      <c r="D12" s="46">
        <v>33000</v>
      </c>
      <c r="E12" s="33"/>
      <c r="F12" s="33"/>
      <c r="G12" s="33">
        <f t="shared" si="0"/>
        <v>33000</v>
      </c>
      <c r="H12" s="34">
        <f t="shared" si="1"/>
        <v>3930700</v>
      </c>
      <c r="J12" s="40" t="s">
        <v>51</v>
      </c>
      <c r="K12" s="41">
        <f>SUM(G20:G25)</f>
        <v>864000</v>
      </c>
    </row>
    <row r="13" spans="1:11" ht="15.75" x14ac:dyDescent="0.25">
      <c r="A13" s="39"/>
      <c r="B13" s="45" t="s">
        <v>18</v>
      </c>
      <c r="C13" s="45"/>
      <c r="D13" s="46">
        <v>10000</v>
      </c>
      <c r="E13" s="33"/>
      <c r="F13" s="33"/>
      <c r="G13" s="33">
        <v>10000</v>
      </c>
      <c r="H13" s="34">
        <f t="shared" si="1"/>
        <v>3920700</v>
      </c>
      <c r="J13" s="40" t="s">
        <v>52</v>
      </c>
      <c r="K13" s="41">
        <f>SUM(G29:G34)</f>
        <v>868000</v>
      </c>
    </row>
    <row r="14" spans="1:11" ht="15.75" x14ac:dyDescent="0.25">
      <c r="A14" s="39"/>
      <c r="B14" s="45" t="s">
        <v>19</v>
      </c>
      <c r="C14" s="45">
        <v>1</v>
      </c>
      <c r="D14" s="46">
        <v>52000</v>
      </c>
      <c r="E14" s="33"/>
      <c r="F14" s="33"/>
      <c r="G14" s="33">
        <f t="shared" si="0"/>
        <v>52000</v>
      </c>
      <c r="H14" s="34">
        <f t="shared" si="1"/>
        <v>3868700</v>
      </c>
      <c r="J14" s="40" t="s">
        <v>57</v>
      </c>
      <c r="K14" s="41">
        <f>SUM(G33:G38)</f>
        <v>868000</v>
      </c>
    </row>
    <row r="15" spans="1:11" ht="15.75" x14ac:dyDescent="0.25">
      <c r="A15" s="39"/>
      <c r="B15" s="45" t="s">
        <v>10</v>
      </c>
      <c r="C15" s="45">
        <v>1</v>
      </c>
      <c r="D15" s="46">
        <v>470000</v>
      </c>
      <c r="E15" s="33"/>
      <c r="F15" s="33"/>
      <c r="G15" s="33">
        <f t="shared" si="0"/>
        <v>470000</v>
      </c>
      <c r="H15" s="34">
        <f t="shared" si="1"/>
        <v>3398700</v>
      </c>
      <c r="J15" s="40"/>
      <c r="K15" s="41"/>
    </row>
    <row r="16" spans="1:11" ht="15.75" x14ac:dyDescent="0.25">
      <c r="A16" s="39"/>
      <c r="B16" s="45" t="s">
        <v>20</v>
      </c>
      <c r="C16" s="45">
        <v>2</v>
      </c>
      <c r="D16" s="46">
        <v>10000</v>
      </c>
      <c r="E16" s="33"/>
      <c r="F16" s="33"/>
      <c r="G16" s="33">
        <f t="shared" si="0"/>
        <v>20000</v>
      </c>
      <c r="H16" s="34">
        <f t="shared" si="1"/>
        <v>3378700</v>
      </c>
      <c r="J16" s="40" t="s">
        <v>58</v>
      </c>
      <c r="K16" s="44">
        <f>SUM(K11:K14)</f>
        <v>4162000</v>
      </c>
    </row>
    <row r="17" spans="1:8" ht="15.75" x14ac:dyDescent="0.25">
      <c r="A17" s="39"/>
      <c r="B17" s="45" t="s">
        <v>21</v>
      </c>
      <c r="C17" s="45">
        <v>1</v>
      </c>
      <c r="D17" s="46">
        <v>30000</v>
      </c>
      <c r="E17" s="33"/>
      <c r="F17" s="33"/>
      <c r="G17" s="33">
        <f t="shared" si="0"/>
        <v>30000</v>
      </c>
      <c r="H17" s="34">
        <f t="shared" si="1"/>
        <v>3348700</v>
      </c>
    </row>
    <row r="18" spans="1:8" ht="15.75" x14ac:dyDescent="0.25">
      <c r="A18" s="39"/>
      <c r="B18" s="45" t="s">
        <v>22</v>
      </c>
      <c r="C18" s="45">
        <v>2</v>
      </c>
      <c r="D18" s="46">
        <v>17000</v>
      </c>
      <c r="E18" s="33"/>
      <c r="F18" s="33"/>
      <c r="G18" s="33">
        <f t="shared" si="0"/>
        <v>34000</v>
      </c>
      <c r="H18" s="34">
        <f t="shared" si="1"/>
        <v>3314700</v>
      </c>
    </row>
    <row r="19" spans="1:8" ht="15.75" x14ac:dyDescent="0.25">
      <c r="A19" s="39"/>
      <c r="B19" s="45" t="s">
        <v>23</v>
      </c>
      <c r="C19" s="45">
        <v>1</v>
      </c>
      <c r="D19" s="46">
        <v>65000</v>
      </c>
      <c r="E19" s="33"/>
      <c r="F19" s="33"/>
      <c r="G19" s="33">
        <f t="shared" si="0"/>
        <v>65000</v>
      </c>
      <c r="H19" s="34">
        <f t="shared" si="1"/>
        <v>3249700</v>
      </c>
    </row>
    <row r="20" spans="1:8" ht="15.75" x14ac:dyDescent="0.25">
      <c r="A20" s="35" t="s">
        <v>50</v>
      </c>
      <c r="B20" s="45" t="s">
        <v>13</v>
      </c>
      <c r="C20" s="45">
        <v>6</v>
      </c>
      <c r="D20" s="46">
        <v>120000</v>
      </c>
      <c r="E20" s="33"/>
      <c r="F20" s="33"/>
      <c r="G20" s="33">
        <f t="shared" si="0"/>
        <v>720000</v>
      </c>
      <c r="H20" s="34">
        <f t="shared" si="1"/>
        <v>2529700</v>
      </c>
    </row>
    <row r="21" spans="1:8" ht="15.75" x14ac:dyDescent="0.25">
      <c r="A21" s="39"/>
      <c r="B21" s="45" t="s">
        <v>9</v>
      </c>
      <c r="C21" s="45"/>
      <c r="D21" s="46"/>
      <c r="E21" s="33"/>
      <c r="F21" s="33"/>
      <c r="G21" s="33">
        <f t="shared" si="0"/>
        <v>0</v>
      </c>
      <c r="H21" s="34">
        <f t="shared" si="1"/>
        <v>2529700</v>
      </c>
    </row>
    <row r="22" spans="1:8" ht="15.75" x14ac:dyDescent="0.25">
      <c r="A22" s="39"/>
      <c r="B22" s="45" t="s">
        <v>14</v>
      </c>
      <c r="C22" s="45">
        <v>2</v>
      </c>
      <c r="D22" s="46">
        <v>15000</v>
      </c>
      <c r="E22" s="33"/>
      <c r="F22" s="33"/>
      <c r="G22" s="33">
        <f t="shared" si="0"/>
        <v>30000</v>
      </c>
      <c r="H22" s="34">
        <f t="shared" si="1"/>
        <v>2499700</v>
      </c>
    </row>
    <row r="23" spans="1:8" ht="15.75" x14ac:dyDescent="0.25">
      <c r="A23" s="39"/>
      <c r="B23" s="45" t="s">
        <v>15</v>
      </c>
      <c r="C23" s="45">
        <v>4</v>
      </c>
      <c r="D23" s="46">
        <v>15000</v>
      </c>
      <c r="E23" s="33"/>
      <c r="F23" s="33"/>
      <c r="G23" s="33">
        <f t="shared" si="0"/>
        <v>60000</v>
      </c>
      <c r="H23" s="34">
        <f t="shared" si="1"/>
        <v>2439700</v>
      </c>
    </row>
    <row r="24" spans="1:8" ht="15.75" x14ac:dyDescent="0.25">
      <c r="A24" s="39"/>
      <c r="B24" s="45" t="s">
        <v>16</v>
      </c>
      <c r="C24" s="45"/>
      <c r="D24" s="46">
        <v>30000</v>
      </c>
      <c r="E24" s="33"/>
      <c r="F24" s="33"/>
      <c r="G24" s="33">
        <v>30000</v>
      </c>
      <c r="H24" s="34">
        <f t="shared" si="1"/>
        <v>2409700</v>
      </c>
    </row>
    <row r="25" spans="1:8" ht="15.75" x14ac:dyDescent="0.25">
      <c r="A25" s="39"/>
      <c r="B25" s="45" t="s">
        <v>22</v>
      </c>
      <c r="C25" s="45">
        <v>2</v>
      </c>
      <c r="D25" s="46">
        <v>12000</v>
      </c>
      <c r="E25" s="33"/>
      <c r="F25" s="33"/>
      <c r="G25" s="33">
        <f t="shared" si="0"/>
        <v>24000</v>
      </c>
      <c r="H25" s="34">
        <f t="shared" si="1"/>
        <v>2385700</v>
      </c>
    </row>
    <row r="26" spans="1:8" ht="15.75" x14ac:dyDescent="0.25">
      <c r="A26" s="39"/>
      <c r="B26" s="45"/>
      <c r="C26" s="45"/>
      <c r="D26" s="46"/>
      <c r="E26" s="33"/>
      <c r="F26" s="33"/>
      <c r="G26" s="33"/>
      <c r="H26" s="34">
        <f t="shared" si="1"/>
        <v>2385700</v>
      </c>
    </row>
    <row r="27" spans="1:8" ht="15.75" x14ac:dyDescent="0.25">
      <c r="A27" s="35" t="s">
        <v>53</v>
      </c>
      <c r="B27" s="45" t="s">
        <v>13</v>
      </c>
      <c r="C27" s="45">
        <v>6</v>
      </c>
      <c r="D27" s="46">
        <v>120000</v>
      </c>
      <c r="E27" s="33"/>
      <c r="F27" s="33"/>
      <c r="G27" s="33">
        <f t="shared" si="0"/>
        <v>720000</v>
      </c>
      <c r="H27" s="34">
        <f t="shared" si="1"/>
        <v>1665700</v>
      </c>
    </row>
    <row r="28" spans="1:8" ht="15.75" x14ac:dyDescent="0.25">
      <c r="A28" s="39"/>
      <c r="B28" s="45" t="s">
        <v>9</v>
      </c>
      <c r="C28" s="45"/>
      <c r="D28" s="46"/>
      <c r="E28" s="33"/>
      <c r="F28" s="33"/>
      <c r="G28" s="33">
        <f t="shared" si="0"/>
        <v>0</v>
      </c>
      <c r="H28" s="34">
        <f t="shared" si="1"/>
        <v>1665700</v>
      </c>
    </row>
    <row r="29" spans="1:8" ht="15.75" x14ac:dyDescent="0.25">
      <c r="A29" s="39"/>
      <c r="B29" s="45" t="s">
        <v>14</v>
      </c>
      <c r="C29" s="45">
        <v>2</v>
      </c>
      <c r="D29" s="46">
        <v>14000</v>
      </c>
      <c r="E29" s="33"/>
      <c r="F29" s="33"/>
      <c r="G29" s="33">
        <f t="shared" si="0"/>
        <v>28000</v>
      </c>
      <c r="H29" s="34">
        <f t="shared" si="1"/>
        <v>1637700</v>
      </c>
    </row>
    <row r="30" spans="1:8" ht="15.75" x14ac:dyDescent="0.25">
      <c r="A30" s="39"/>
      <c r="B30" s="45" t="s">
        <v>15</v>
      </c>
      <c r="C30" s="45">
        <v>4</v>
      </c>
      <c r="D30" s="46">
        <v>15000</v>
      </c>
      <c r="E30" s="33"/>
      <c r="F30" s="33"/>
      <c r="G30" s="33">
        <f t="shared" si="0"/>
        <v>60000</v>
      </c>
      <c r="H30" s="34">
        <f t="shared" si="1"/>
        <v>1577700</v>
      </c>
    </row>
    <row r="31" spans="1:8" ht="15.75" x14ac:dyDescent="0.25">
      <c r="A31" s="39"/>
      <c r="B31" s="45" t="s">
        <v>16</v>
      </c>
      <c r="C31" s="45"/>
      <c r="D31" s="46"/>
      <c r="E31" s="33"/>
      <c r="F31" s="33"/>
      <c r="G31" s="33">
        <v>30000</v>
      </c>
      <c r="H31" s="34">
        <f t="shared" si="1"/>
        <v>1547700</v>
      </c>
    </row>
    <row r="32" spans="1:8" ht="15.75" x14ac:dyDescent="0.25">
      <c r="A32" s="39"/>
      <c r="B32" s="45" t="s">
        <v>22</v>
      </c>
      <c r="C32" s="45">
        <v>2</v>
      </c>
      <c r="D32" s="46">
        <v>15000</v>
      </c>
      <c r="E32" s="33"/>
      <c r="F32" s="33"/>
      <c r="G32" s="33">
        <f t="shared" si="0"/>
        <v>30000</v>
      </c>
      <c r="H32" s="34">
        <f t="shared" si="1"/>
        <v>1517700</v>
      </c>
    </row>
    <row r="33" spans="1:8" ht="15.75" x14ac:dyDescent="0.25">
      <c r="A33" s="35" t="s">
        <v>54</v>
      </c>
      <c r="B33" s="45" t="s">
        <v>13</v>
      </c>
      <c r="C33" s="45">
        <v>6</v>
      </c>
      <c r="D33" s="46">
        <v>120000</v>
      </c>
      <c r="E33" s="33"/>
      <c r="F33" s="33"/>
      <c r="G33" s="33">
        <f t="shared" si="0"/>
        <v>720000</v>
      </c>
      <c r="H33" s="34">
        <f t="shared" si="1"/>
        <v>797700</v>
      </c>
    </row>
    <row r="34" spans="1:8" ht="15.75" x14ac:dyDescent="0.25">
      <c r="A34" s="39"/>
      <c r="B34" s="45" t="s">
        <v>9</v>
      </c>
      <c r="C34" s="45"/>
      <c r="D34" s="46"/>
      <c r="E34" s="33"/>
      <c r="F34" s="33"/>
      <c r="G34" s="33">
        <f t="shared" si="0"/>
        <v>0</v>
      </c>
      <c r="H34" s="34">
        <f t="shared" si="1"/>
        <v>797700</v>
      </c>
    </row>
    <row r="35" spans="1:8" ht="15.75" x14ac:dyDescent="0.25">
      <c r="A35" s="39"/>
      <c r="B35" s="45" t="s">
        <v>14</v>
      </c>
      <c r="C35" s="45">
        <v>2</v>
      </c>
      <c r="D35" s="46">
        <v>14000</v>
      </c>
      <c r="E35" s="33"/>
      <c r="F35" s="33"/>
      <c r="G35" s="33">
        <f t="shared" si="0"/>
        <v>28000</v>
      </c>
      <c r="H35" s="34">
        <f t="shared" si="1"/>
        <v>769700</v>
      </c>
    </row>
    <row r="36" spans="1:8" ht="15.75" x14ac:dyDescent="0.25">
      <c r="A36" s="39"/>
      <c r="B36" s="45" t="s">
        <v>15</v>
      </c>
      <c r="C36" s="45">
        <v>4</v>
      </c>
      <c r="D36" s="46">
        <v>15000</v>
      </c>
      <c r="E36" s="33"/>
      <c r="F36" s="33"/>
      <c r="G36" s="33">
        <f t="shared" si="0"/>
        <v>60000</v>
      </c>
      <c r="H36" s="34">
        <f t="shared" si="1"/>
        <v>709700</v>
      </c>
    </row>
    <row r="37" spans="1:8" ht="15.75" x14ac:dyDescent="0.25">
      <c r="A37" s="39"/>
      <c r="B37" s="45" t="s">
        <v>16</v>
      </c>
      <c r="C37" s="45"/>
      <c r="D37" s="46"/>
      <c r="E37" s="33"/>
      <c r="F37" s="33"/>
      <c r="G37" s="33">
        <v>30000</v>
      </c>
      <c r="H37" s="34">
        <f t="shared" si="1"/>
        <v>679700</v>
      </c>
    </row>
    <row r="38" spans="1:8" ht="15.75" x14ac:dyDescent="0.25">
      <c r="A38" s="39"/>
      <c r="B38" s="45" t="s">
        <v>22</v>
      </c>
      <c r="C38" s="45">
        <v>2</v>
      </c>
      <c r="D38" s="46">
        <v>15000</v>
      </c>
      <c r="E38" s="33"/>
      <c r="F38" s="33"/>
      <c r="G38" s="33">
        <f t="shared" si="0"/>
        <v>30000</v>
      </c>
      <c r="H38" s="34">
        <f t="shared" si="1"/>
        <v>649700</v>
      </c>
    </row>
    <row r="39" spans="1:8" ht="15.75" x14ac:dyDescent="0.25">
      <c r="A39" s="42" t="s">
        <v>55</v>
      </c>
      <c r="B39" s="22"/>
      <c r="C39" s="22"/>
      <c r="D39" s="24"/>
      <c r="E39" s="34">
        <f>SUM(E5:E38)</f>
        <v>0</v>
      </c>
      <c r="F39" s="34">
        <f>SUM(F5:F38)</f>
        <v>400000</v>
      </c>
      <c r="G39" s="102">
        <f>SUM(G5:G38)</f>
        <v>4162000</v>
      </c>
      <c r="H39" s="103">
        <f>H4+E40-G39</f>
        <v>1049700</v>
      </c>
    </row>
    <row r="40" spans="1:8" ht="15.75" x14ac:dyDescent="0.25">
      <c r="A40" s="104" t="s">
        <v>56</v>
      </c>
      <c r="B40" s="104"/>
      <c r="C40" s="42"/>
      <c r="D40" s="43"/>
      <c r="E40" s="105">
        <f>E39+F39</f>
        <v>400000</v>
      </c>
      <c r="F40" s="105"/>
      <c r="G40" s="102"/>
      <c r="H40" s="103"/>
    </row>
  </sheetData>
  <mergeCells count="5">
    <mergeCell ref="A1:H1"/>
    <mergeCell ref="G39:G40"/>
    <mergeCell ref="H39:H40"/>
    <mergeCell ref="A40:B40"/>
    <mergeCell ref="E40:F4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3" workbookViewId="0">
      <selection activeCell="E47" sqref="E47:E48"/>
    </sheetView>
  </sheetViews>
  <sheetFormatPr defaultRowHeight="15" x14ac:dyDescent="0.25"/>
  <cols>
    <col min="1" max="1" width="16.42578125" customWidth="1"/>
    <col min="2" max="2" width="17.42578125" customWidth="1"/>
    <col min="3" max="3" width="8.42578125" customWidth="1"/>
    <col min="4" max="4" width="10.5703125" customWidth="1"/>
    <col min="5" max="5" width="15.28515625" customWidth="1"/>
    <col min="6" max="6" width="11.140625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101" t="s">
        <v>59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22" t="s">
        <v>0</v>
      </c>
      <c r="B2" s="23" t="s">
        <v>1</v>
      </c>
      <c r="C2" s="23" t="s">
        <v>2</v>
      </c>
      <c r="D2" s="24" t="s">
        <v>3</v>
      </c>
      <c r="E2" s="25" t="s">
        <v>4</v>
      </c>
      <c r="F2" s="25"/>
      <c r="G2" s="25" t="s">
        <v>5</v>
      </c>
      <c r="H2" s="26" t="s">
        <v>6</v>
      </c>
    </row>
    <row r="3" spans="1:11" ht="15.75" x14ac:dyDescent="0.25">
      <c r="A3" s="22"/>
      <c r="B3" s="23"/>
      <c r="C3" s="23"/>
      <c r="D3" s="24"/>
      <c r="E3" s="25" t="s">
        <v>7</v>
      </c>
      <c r="F3" s="25" t="s">
        <v>8</v>
      </c>
      <c r="G3" s="25"/>
      <c r="H3" s="26"/>
    </row>
    <row r="4" spans="1:11" ht="15.75" x14ac:dyDescent="0.25">
      <c r="A4" s="27" t="s">
        <v>60</v>
      </c>
      <c r="B4" s="27"/>
      <c r="C4" s="27"/>
      <c r="D4" s="28"/>
      <c r="E4" s="27"/>
      <c r="F4" s="27"/>
      <c r="G4" s="27"/>
      <c r="H4" s="29">
        <v>1049700</v>
      </c>
    </row>
    <row r="5" spans="1:11" ht="15.75" x14ac:dyDescent="0.25">
      <c r="A5" s="30">
        <v>44748</v>
      </c>
      <c r="B5" s="19" t="s">
        <v>61</v>
      </c>
      <c r="C5" s="31"/>
      <c r="D5" s="32"/>
      <c r="E5" s="33">
        <v>1400000</v>
      </c>
      <c r="F5" s="33"/>
      <c r="G5" s="33"/>
      <c r="H5" s="34">
        <f>H4+E5+F5-G5</f>
        <v>2449700</v>
      </c>
    </row>
    <row r="6" spans="1:11" ht="15.75" x14ac:dyDescent="0.25">
      <c r="A6" s="35" t="s">
        <v>62</v>
      </c>
      <c r="B6" s="36" t="s">
        <v>13</v>
      </c>
      <c r="C6" s="36">
        <v>6</v>
      </c>
      <c r="D6" s="37">
        <v>120000</v>
      </c>
      <c r="E6" s="33"/>
      <c r="F6" s="33"/>
      <c r="G6" s="33">
        <f>C6*D6</f>
        <v>720000</v>
      </c>
      <c r="H6" s="34">
        <f t="shared" ref="H6:H43" si="0">H5+E6+F6-G6</f>
        <v>1729700</v>
      </c>
    </row>
    <row r="7" spans="1:11" ht="15.75" x14ac:dyDescent="0.25">
      <c r="A7" s="38"/>
      <c r="B7" s="36" t="s">
        <v>9</v>
      </c>
      <c r="C7" s="36">
        <v>12</v>
      </c>
      <c r="D7" s="37">
        <v>13000</v>
      </c>
      <c r="E7" s="33"/>
      <c r="F7" s="33"/>
      <c r="G7" s="33">
        <f t="shared" ref="G7:G43" si="1">C7*D7</f>
        <v>156000</v>
      </c>
      <c r="H7" s="34">
        <f t="shared" si="0"/>
        <v>1573700</v>
      </c>
    </row>
    <row r="8" spans="1:11" ht="15.75" x14ac:dyDescent="0.25">
      <c r="A8" s="39"/>
      <c r="B8" s="36" t="s">
        <v>14</v>
      </c>
      <c r="C8" s="36">
        <v>2</v>
      </c>
      <c r="D8" s="37">
        <v>17000</v>
      </c>
      <c r="E8" s="33"/>
      <c r="F8" s="33"/>
      <c r="G8" s="33">
        <f>C8*D8</f>
        <v>34000</v>
      </c>
      <c r="H8" s="34">
        <f t="shared" si="0"/>
        <v>1539700</v>
      </c>
    </row>
    <row r="9" spans="1:11" ht="15.75" x14ac:dyDescent="0.25">
      <c r="A9" s="39"/>
      <c r="B9" s="36" t="s">
        <v>15</v>
      </c>
      <c r="C9" s="36">
        <v>4</v>
      </c>
      <c r="D9" s="37">
        <v>14000</v>
      </c>
      <c r="E9" s="33"/>
      <c r="F9" s="33"/>
      <c r="G9" s="33">
        <f>C9*D9</f>
        <v>56000</v>
      </c>
      <c r="H9" s="34">
        <f t="shared" si="0"/>
        <v>1483700</v>
      </c>
    </row>
    <row r="10" spans="1:11" ht="15.75" x14ac:dyDescent="0.25">
      <c r="A10" s="39"/>
      <c r="B10" s="36" t="s">
        <v>16</v>
      </c>
      <c r="C10" s="36"/>
      <c r="D10" s="37"/>
      <c r="E10" s="33"/>
      <c r="F10" s="33"/>
      <c r="G10" s="33">
        <v>40000</v>
      </c>
      <c r="H10" s="34">
        <f t="shared" si="0"/>
        <v>1443700</v>
      </c>
    </row>
    <row r="11" spans="1:11" ht="15.75" x14ac:dyDescent="0.25">
      <c r="A11" s="39"/>
      <c r="B11" s="36" t="s">
        <v>11</v>
      </c>
      <c r="C11" s="36">
        <v>2</v>
      </c>
      <c r="D11" s="37">
        <v>20000</v>
      </c>
      <c r="E11" s="33"/>
      <c r="F11" s="33"/>
      <c r="G11" s="33">
        <f t="shared" si="1"/>
        <v>40000</v>
      </c>
      <c r="H11" s="34">
        <f t="shared" si="0"/>
        <v>1403700</v>
      </c>
      <c r="J11" s="1" t="s">
        <v>68</v>
      </c>
      <c r="K11" s="2">
        <f>SUM(G6:G19)</f>
        <v>1758000</v>
      </c>
    </row>
    <row r="12" spans="1:11" ht="15.75" x14ac:dyDescent="0.25">
      <c r="A12" s="39"/>
      <c r="B12" s="36" t="s">
        <v>17</v>
      </c>
      <c r="C12" s="36">
        <v>1</v>
      </c>
      <c r="D12" s="37">
        <v>35000</v>
      </c>
      <c r="E12" s="33"/>
      <c r="F12" s="33"/>
      <c r="G12" s="33">
        <f t="shared" si="1"/>
        <v>35000</v>
      </c>
      <c r="H12" s="34">
        <f t="shared" si="0"/>
        <v>1368700</v>
      </c>
      <c r="J12" s="1" t="s">
        <v>69</v>
      </c>
      <c r="K12" s="2">
        <f>SUM(G20:G25)</f>
        <v>1032000</v>
      </c>
    </row>
    <row r="13" spans="1:11" ht="15.75" x14ac:dyDescent="0.25">
      <c r="A13" s="39"/>
      <c r="B13" s="36" t="s">
        <v>18</v>
      </c>
      <c r="C13" s="36"/>
      <c r="D13" s="37">
        <v>10000</v>
      </c>
      <c r="E13" s="33"/>
      <c r="F13" s="33"/>
      <c r="G13" s="33">
        <v>10000</v>
      </c>
      <c r="H13" s="34">
        <f t="shared" si="0"/>
        <v>1358700</v>
      </c>
      <c r="J13" s="1" t="s">
        <v>70</v>
      </c>
      <c r="K13" s="2">
        <f>SUM(G26:G31)</f>
        <v>1058000</v>
      </c>
    </row>
    <row r="14" spans="1:11" ht="15.75" x14ac:dyDescent="0.25">
      <c r="A14" s="39"/>
      <c r="B14" s="36" t="s">
        <v>19</v>
      </c>
      <c r="C14" s="36">
        <v>1</v>
      </c>
      <c r="D14" s="37">
        <v>52000</v>
      </c>
      <c r="E14" s="33"/>
      <c r="F14" s="33"/>
      <c r="G14" s="33">
        <f t="shared" si="1"/>
        <v>52000</v>
      </c>
      <c r="H14" s="34">
        <f t="shared" si="0"/>
        <v>1306700</v>
      </c>
      <c r="J14" s="1" t="s">
        <v>71</v>
      </c>
      <c r="K14" s="2">
        <f>SUM(G32:G37)</f>
        <v>1042000</v>
      </c>
    </row>
    <row r="15" spans="1:11" ht="15.75" x14ac:dyDescent="0.25">
      <c r="A15" s="39"/>
      <c r="B15" s="36" t="s">
        <v>10</v>
      </c>
      <c r="C15" s="36">
        <v>1</v>
      </c>
      <c r="D15" s="37">
        <v>470000</v>
      </c>
      <c r="E15" s="33"/>
      <c r="F15" s="33"/>
      <c r="G15" s="33">
        <f t="shared" si="1"/>
        <v>470000</v>
      </c>
      <c r="H15" s="34">
        <f t="shared" si="0"/>
        <v>836700</v>
      </c>
      <c r="J15" s="1" t="s">
        <v>67</v>
      </c>
      <c r="K15" s="2">
        <f>SUM(G38:G43)</f>
        <v>1036000</v>
      </c>
    </row>
    <row r="16" spans="1:11" ht="15.75" x14ac:dyDescent="0.25">
      <c r="A16" s="39"/>
      <c r="B16" s="36" t="s">
        <v>20</v>
      </c>
      <c r="C16" s="36">
        <v>2</v>
      </c>
      <c r="D16" s="37">
        <v>10000</v>
      </c>
      <c r="E16" s="33"/>
      <c r="F16" s="33"/>
      <c r="G16" s="33">
        <f t="shared" si="1"/>
        <v>20000</v>
      </c>
      <c r="H16" s="34">
        <f t="shared" si="0"/>
        <v>816700</v>
      </c>
      <c r="J16" s="18" t="s">
        <v>58</v>
      </c>
      <c r="K16" s="17">
        <f>SUM(K11:K15)</f>
        <v>5926000</v>
      </c>
    </row>
    <row r="17" spans="1:8" ht="15.75" x14ac:dyDescent="0.25">
      <c r="A17" s="39"/>
      <c r="B17" s="36" t="s">
        <v>21</v>
      </c>
      <c r="C17" s="36">
        <v>1</v>
      </c>
      <c r="D17" s="37">
        <v>30000</v>
      </c>
      <c r="E17" s="33"/>
      <c r="F17" s="33"/>
      <c r="G17" s="33">
        <f t="shared" si="1"/>
        <v>30000</v>
      </c>
      <c r="H17" s="34">
        <f t="shared" si="0"/>
        <v>786700</v>
      </c>
    </row>
    <row r="18" spans="1:8" ht="15.75" x14ac:dyDescent="0.25">
      <c r="A18" s="39"/>
      <c r="B18" s="36" t="s">
        <v>22</v>
      </c>
      <c r="C18" s="36">
        <v>2</v>
      </c>
      <c r="D18" s="37">
        <v>15000</v>
      </c>
      <c r="E18" s="33"/>
      <c r="F18" s="33"/>
      <c r="G18" s="33">
        <f t="shared" si="1"/>
        <v>30000</v>
      </c>
      <c r="H18" s="34">
        <f t="shared" si="0"/>
        <v>756700</v>
      </c>
    </row>
    <row r="19" spans="1:8" ht="15.75" x14ac:dyDescent="0.25">
      <c r="A19" s="39"/>
      <c r="B19" s="36" t="s">
        <v>23</v>
      </c>
      <c r="C19" s="36">
        <v>1</v>
      </c>
      <c r="D19" s="37">
        <v>65000</v>
      </c>
      <c r="E19" s="33"/>
      <c r="F19" s="33"/>
      <c r="G19" s="33">
        <f t="shared" si="1"/>
        <v>65000</v>
      </c>
      <c r="H19" s="34">
        <f t="shared" si="0"/>
        <v>691700</v>
      </c>
    </row>
    <row r="20" spans="1:8" ht="15.75" x14ac:dyDescent="0.25">
      <c r="A20" s="35" t="s">
        <v>63</v>
      </c>
      <c r="B20" s="36" t="s">
        <v>13</v>
      </c>
      <c r="C20" s="36">
        <v>6</v>
      </c>
      <c r="D20" s="37">
        <v>120000</v>
      </c>
      <c r="E20" s="33"/>
      <c r="F20" s="33"/>
      <c r="G20" s="33">
        <f t="shared" si="1"/>
        <v>720000</v>
      </c>
      <c r="H20" s="34">
        <f t="shared" si="0"/>
        <v>-28300</v>
      </c>
    </row>
    <row r="21" spans="1:8" ht="15.75" x14ac:dyDescent="0.25">
      <c r="A21" s="39"/>
      <c r="B21" s="36" t="s">
        <v>9</v>
      </c>
      <c r="C21" s="36">
        <v>12</v>
      </c>
      <c r="D21" s="37">
        <v>13000</v>
      </c>
      <c r="E21" s="33"/>
      <c r="F21" s="33"/>
      <c r="G21" s="33">
        <f t="shared" si="1"/>
        <v>156000</v>
      </c>
      <c r="H21" s="34">
        <f t="shared" si="0"/>
        <v>-184300</v>
      </c>
    </row>
    <row r="22" spans="1:8" ht="15.75" x14ac:dyDescent="0.25">
      <c r="A22" s="39"/>
      <c r="B22" s="36" t="s">
        <v>14</v>
      </c>
      <c r="C22" s="36">
        <v>2</v>
      </c>
      <c r="D22" s="37">
        <v>15000</v>
      </c>
      <c r="E22" s="33"/>
      <c r="F22" s="33"/>
      <c r="G22" s="33">
        <f t="shared" si="1"/>
        <v>30000</v>
      </c>
      <c r="H22" s="34">
        <f t="shared" si="0"/>
        <v>-214300</v>
      </c>
    </row>
    <row r="23" spans="1:8" ht="15.75" x14ac:dyDescent="0.25">
      <c r="A23" s="39"/>
      <c r="B23" s="36" t="s">
        <v>15</v>
      </c>
      <c r="C23" s="36">
        <v>4</v>
      </c>
      <c r="D23" s="37">
        <v>14000</v>
      </c>
      <c r="E23" s="33"/>
      <c r="F23" s="33"/>
      <c r="G23" s="33">
        <f t="shared" si="1"/>
        <v>56000</v>
      </c>
      <c r="H23" s="34">
        <f t="shared" si="0"/>
        <v>-270300</v>
      </c>
    </row>
    <row r="24" spans="1:8" ht="15.75" x14ac:dyDescent="0.25">
      <c r="A24" s="39"/>
      <c r="B24" s="36" t="s">
        <v>16</v>
      </c>
      <c r="C24" s="36"/>
      <c r="D24" s="37"/>
      <c r="E24" s="33"/>
      <c r="F24" s="33"/>
      <c r="G24" s="33">
        <v>40000</v>
      </c>
      <c r="H24" s="34">
        <f t="shared" si="0"/>
        <v>-310300</v>
      </c>
    </row>
    <row r="25" spans="1:8" ht="15.75" x14ac:dyDescent="0.25">
      <c r="A25" s="39"/>
      <c r="B25" s="36" t="s">
        <v>22</v>
      </c>
      <c r="C25" s="36">
        <v>2</v>
      </c>
      <c r="D25" s="37">
        <v>15000</v>
      </c>
      <c r="E25" s="33"/>
      <c r="F25" s="33"/>
      <c r="G25" s="33">
        <f t="shared" si="1"/>
        <v>30000</v>
      </c>
      <c r="H25" s="34">
        <f t="shared" si="0"/>
        <v>-340300</v>
      </c>
    </row>
    <row r="26" spans="1:8" ht="15.75" x14ac:dyDescent="0.25">
      <c r="A26" s="35" t="s">
        <v>64</v>
      </c>
      <c r="B26" s="36" t="s">
        <v>13</v>
      </c>
      <c r="C26" s="36">
        <v>6</v>
      </c>
      <c r="D26" s="37">
        <v>120000</v>
      </c>
      <c r="E26" s="33"/>
      <c r="F26" s="33"/>
      <c r="G26" s="33">
        <f t="shared" si="1"/>
        <v>720000</v>
      </c>
      <c r="H26" s="34">
        <f t="shared" si="0"/>
        <v>-1060300</v>
      </c>
    </row>
    <row r="27" spans="1:8" ht="15.75" x14ac:dyDescent="0.25">
      <c r="A27" s="39"/>
      <c r="B27" s="36" t="s">
        <v>9</v>
      </c>
      <c r="C27" s="36">
        <v>12</v>
      </c>
      <c r="D27" s="37">
        <v>13000</v>
      </c>
      <c r="E27" s="33"/>
      <c r="F27" s="33"/>
      <c r="G27" s="33">
        <f t="shared" si="1"/>
        <v>156000</v>
      </c>
      <c r="H27" s="34">
        <f>H26+E27+F27-G27</f>
        <v>-1216300</v>
      </c>
    </row>
    <row r="28" spans="1:8" ht="15.75" x14ac:dyDescent="0.25">
      <c r="A28" s="39"/>
      <c r="B28" s="36" t="s">
        <v>14</v>
      </c>
      <c r="C28" s="36">
        <v>2</v>
      </c>
      <c r="D28" s="37">
        <v>15000</v>
      </c>
      <c r="E28" s="33"/>
      <c r="F28" s="33"/>
      <c r="G28" s="33">
        <f t="shared" si="1"/>
        <v>30000</v>
      </c>
      <c r="H28" s="34">
        <f t="shared" si="0"/>
        <v>-1246300</v>
      </c>
    </row>
    <row r="29" spans="1:8" ht="15.75" x14ac:dyDescent="0.25">
      <c r="A29" s="39"/>
      <c r="B29" s="36" t="s">
        <v>15</v>
      </c>
      <c r="C29" s="36">
        <v>4</v>
      </c>
      <c r="D29" s="37">
        <v>18000</v>
      </c>
      <c r="E29" s="33"/>
      <c r="F29" s="33"/>
      <c r="G29" s="33">
        <f t="shared" si="1"/>
        <v>72000</v>
      </c>
      <c r="H29" s="34">
        <f t="shared" si="0"/>
        <v>-1318300</v>
      </c>
    </row>
    <row r="30" spans="1:8" ht="15.75" x14ac:dyDescent="0.25">
      <c r="A30" s="39"/>
      <c r="B30" s="36" t="s">
        <v>16</v>
      </c>
      <c r="C30" s="36"/>
      <c r="D30" s="37"/>
      <c r="E30" s="33"/>
      <c r="F30" s="33"/>
      <c r="G30" s="33">
        <v>50000</v>
      </c>
      <c r="H30" s="34">
        <f t="shared" si="0"/>
        <v>-1368300</v>
      </c>
    </row>
    <row r="31" spans="1:8" ht="15.75" x14ac:dyDescent="0.25">
      <c r="A31" s="39"/>
      <c r="B31" s="36" t="s">
        <v>22</v>
      </c>
      <c r="C31" s="36">
        <v>2</v>
      </c>
      <c r="D31" s="37">
        <v>15000</v>
      </c>
      <c r="E31" s="33"/>
      <c r="F31" s="33"/>
      <c r="G31" s="33">
        <f t="shared" si="1"/>
        <v>30000</v>
      </c>
      <c r="H31" s="34">
        <f t="shared" si="0"/>
        <v>-1398300</v>
      </c>
    </row>
    <row r="32" spans="1:8" ht="15.75" x14ac:dyDescent="0.25">
      <c r="A32" s="35" t="s">
        <v>65</v>
      </c>
      <c r="B32" s="36" t="s">
        <v>13</v>
      </c>
      <c r="C32" s="36">
        <v>6</v>
      </c>
      <c r="D32" s="37">
        <v>120000</v>
      </c>
      <c r="E32" s="33"/>
      <c r="F32" s="33"/>
      <c r="G32" s="33">
        <f t="shared" si="1"/>
        <v>720000</v>
      </c>
      <c r="H32" s="34">
        <f t="shared" si="0"/>
        <v>-2118300</v>
      </c>
    </row>
    <row r="33" spans="1:8" ht="15.75" x14ac:dyDescent="0.25">
      <c r="A33" s="39"/>
      <c r="B33" s="36" t="s">
        <v>9</v>
      </c>
      <c r="C33" s="36">
        <v>12</v>
      </c>
      <c r="D33" s="37">
        <v>13000</v>
      </c>
      <c r="E33" s="33"/>
      <c r="F33" s="33"/>
      <c r="G33" s="33">
        <f t="shared" si="1"/>
        <v>156000</v>
      </c>
      <c r="H33" s="34">
        <f t="shared" si="0"/>
        <v>-2274300</v>
      </c>
    </row>
    <row r="34" spans="1:8" ht="15.75" x14ac:dyDescent="0.25">
      <c r="A34" s="39"/>
      <c r="B34" s="36" t="s">
        <v>14</v>
      </c>
      <c r="C34" s="36">
        <v>2</v>
      </c>
      <c r="D34" s="37">
        <v>15000</v>
      </c>
      <c r="E34" s="33"/>
      <c r="F34" s="33"/>
      <c r="G34" s="33">
        <f t="shared" si="1"/>
        <v>30000</v>
      </c>
      <c r="H34" s="34">
        <f t="shared" si="0"/>
        <v>-2304300</v>
      </c>
    </row>
    <row r="35" spans="1:8" ht="15.75" x14ac:dyDescent="0.25">
      <c r="A35" s="39"/>
      <c r="B35" s="36" t="s">
        <v>15</v>
      </c>
      <c r="C35" s="36">
        <v>4</v>
      </c>
      <c r="D35" s="37">
        <v>18000</v>
      </c>
      <c r="E35" s="33"/>
      <c r="F35" s="33"/>
      <c r="G35" s="33">
        <f t="shared" si="1"/>
        <v>72000</v>
      </c>
      <c r="H35" s="34">
        <f t="shared" si="0"/>
        <v>-2376300</v>
      </c>
    </row>
    <row r="36" spans="1:8" ht="15.75" x14ac:dyDescent="0.25">
      <c r="A36" s="39"/>
      <c r="B36" s="36" t="s">
        <v>16</v>
      </c>
      <c r="C36" s="36"/>
      <c r="D36" s="37"/>
      <c r="E36" s="33"/>
      <c r="F36" s="33"/>
      <c r="G36" s="33">
        <v>40000</v>
      </c>
      <c r="H36" s="34">
        <f t="shared" si="0"/>
        <v>-2416300</v>
      </c>
    </row>
    <row r="37" spans="1:8" ht="15.75" x14ac:dyDescent="0.25">
      <c r="A37" s="39"/>
      <c r="B37" s="36" t="s">
        <v>22</v>
      </c>
      <c r="C37" s="36">
        <v>2</v>
      </c>
      <c r="D37" s="37">
        <v>12000</v>
      </c>
      <c r="E37" s="33"/>
      <c r="F37" s="33"/>
      <c r="G37" s="33">
        <f t="shared" si="1"/>
        <v>24000</v>
      </c>
      <c r="H37" s="34">
        <f t="shared" si="0"/>
        <v>-2440300</v>
      </c>
    </row>
    <row r="38" spans="1:8" ht="15.75" x14ac:dyDescent="0.25">
      <c r="A38" s="35" t="s">
        <v>66</v>
      </c>
      <c r="B38" s="36" t="s">
        <v>13</v>
      </c>
      <c r="C38" s="36">
        <v>6</v>
      </c>
      <c r="D38" s="37">
        <v>120000</v>
      </c>
      <c r="E38" s="33"/>
      <c r="F38" s="33"/>
      <c r="G38" s="33">
        <f t="shared" si="1"/>
        <v>720000</v>
      </c>
      <c r="H38" s="34">
        <f t="shared" si="0"/>
        <v>-3160300</v>
      </c>
    </row>
    <row r="39" spans="1:8" ht="15.75" x14ac:dyDescent="0.25">
      <c r="A39" s="39"/>
      <c r="B39" s="36" t="s">
        <v>9</v>
      </c>
      <c r="C39" s="36">
        <v>12</v>
      </c>
      <c r="D39" s="37">
        <v>13000</v>
      </c>
      <c r="E39" s="33"/>
      <c r="F39" s="33"/>
      <c r="G39" s="33">
        <f t="shared" si="1"/>
        <v>156000</v>
      </c>
      <c r="H39" s="34">
        <f t="shared" si="0"/>
        <v>-3316300</v>
      </c>
    </row>
    <row r="40" spans="1:8" ht="15.75" x14ac:dyDescent="0.25">
      <c r="A40" s="39"/>
      <c r="B40" s="36" t="s">
        <v>14</v>
      </c>
      <c r="C40" s="36">
        <v>2</v>
      </c>
      <c r="D40" s="37">
        <v>15000</v>
      </c>
      <c r="E40" s="33"/>
      <c r="F40" s="33"/>
      <c r="G40" s="33">
        <f t="shared" si="1"/>
        <v>30000</v>
      </c>
      <c r="H40" s="34">
        <f t="shared" si="0"/>
        <v>-3346300</v>
      </c>
    </row>
    <row r="41" spans="1:8" ht="15.75" x14ac:dyDescent="0.25">
      <c r="A41" s="39"/>
      <c r="B41" s="36" t="s">
        <v>15</v>
      </c>
      <c r="C41" s="36">
        <v>4</v>
      </c>
      <c r="D41" s="37">
        <v>16000</v>
      </c>
      <c r="E41" s="33"/>
      <c r="F41" s="33"/>
      <c r="G41" s="33">
        <f t="shared" si="1"/>
        <v>64000</v>
      </c>
      <c r="H41" s="34">
        <f t="shared" si="0"/>
        <v>-3410300</v>
      </c>
    </row>
    <row r="42" spans="1:8" ht="15.75" x14ac:dyDescent="0.25">
      <c r="A42" s="39"/>
      <c r="B42" s="36" t="s">
        <v>16</v>
      </c>
      <c r="C42" s="36"/>
      <c r="D42" s="37"/>
      <c r="E42" s="33"/>
      <c r="F42" s="33"/>
      <c r="G42" s="33">
        <v>40000</v>
      </c>
      <c r="H42" s="34">
        <f t="shared" si="0"/>
        <v>-3450300</v>
      </c>
    </row>
    <row r="43" spans="1:8" ht="15.75" x14ac:dyDescent="0.25">
      <c r="A43" s="39"/>
      <c r="B43" s="36" t="s">
        <v>22</v>
      </c>
      <c r="C43" s="36">
        <v>2</v>
      </c>
      <c r="D43" s="37">
        <v>13000</v>
      </c>
      <c r="E43" s="33"/>
      <c r="F43" s="33"/>
      <c r="G43" s="33">
        <f t="shared" si="1"/>
        <v>26000</v>
      </c>
      <c r="H43" s="34">
        <f t="shared" si="0"/>
        <v>-3476300</v>
      </c>
    </row>
    <row r="44" spans="1:8" ht="15.75" x14ac:dyDescent="0.25">
      <c r="A44" s="42" t="s">
        <v>72</v>
      </c>
      <c r="B44" s="22"/>
      <c r="C44" s="22"/>
      <c r="D44" s="24"/>
      <c r="E44" s="34">
        <f>SUM(E5:E37)</f>
        <v>1400000</v>
      </c>
      <c r="F44" s="34">
        <f>SUM(F5:F37)</f>
        <v>0</v>
      </c>
      <c r="G44" s="102">
        <f>SUM(G6:G43)</f>
        <v>5926000</v>
      </c>
      <c r="H44" s="103">
        <f>H4+E45-G44</f>
        <v>-3476300</v>
      </c>
    </row>
    <row r="45" spans="1:8" ht="15.75" x14ac:dyDescent="0.25">
      <c r="A45" s="104" t="s">
        <v>73</v>
      </c>
      <c r="B45" s="104"/>
      <c r="C45" s="42"/>
      <c r="D45" s="43"/>
      <c r="E45" s="105">
        <f>E44+F44</f>
        <v>1400000</v>
      </c>
      <c r="F45" s="105"/>
      <c r="G45" s="102"/>
      <c r="H45" s="103"/>
    </row>
  </sheetData>
  <mergeCells count="5">
    <mergeCell ref="A1:H1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13" workbookViewId="0">
      <selection activeCell="J40" sqref="J40"/>
    </sheetView>
  </sheetViews>
  <sheetFormatPr defaultColWidth="8.85546875" defaultRowHeight="15" x14ac:dyDescent="0.25"/>
  <cols>
    <col min="1" max="1" width="16.42578125" style="36" customWidth="1"/>
    <col min="2" max="2" width="17.42578125" style="36" customWidth="1"/>
    <col min="3" max="3" width="8.42578125" style="36" customWidth="1"/>
    <col min="4" max="4" width="10.5703125" style="36" customWidth="1"/>
    <col min="5" max="5" width="16.28515625" style="36" customWidth="1"/>
    <col min="6" max="6" width="18" style="36" customWidth="1"/>
    <col min="7" max="7" width="15.140625" style="36" customWidth="1"/>
    <col min="8" max="8" width="17.42578125" style="36" customWidth="1"/>
    <col min="9" max="9" width="8.85546875" style="36"/>
    <col min="10" max="10" width="11.85546875" style="36" customWidth="1"/>
    <col min="11" max="11" width="15.7109375" style="36" customWidth="1"/>
    <col min="12" max="16384" width="8.85546875" style="36"/>
  </cols>
  <sheetData>
    <row r="1" spans="1:11" ht="15.75" x14ac:dyDescent="0.25">
      <c r="A1" s="101" t="s">
        <v>74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22" t="s">
        <v>0</v>
      </c>
      <c r="B2" s="23" t="s">
        <v>1</v>
      </c>
      <c r="C2" s="23" t="s">
        <v>2</v>
      </c>
      <c r="D2" s="24" t="s">
        <v>3</v>
      </c>
      <c r="E2" s="25" t="s">
        <v>4</v>
      </c>
      <c r="F2" s="25"/>
      <c r="G2" s="25" t="s">
        <v>5</v>
      </c>
      <c r="H2" s="26" t="s">
        <v>6</v>
      </c>
    </row>
    <row r="3" spans="1:11" ht="15.75" x14ac:dyDescent="0.25">
      <c r="A3" s="22"/>
      <c r="B3" s="23"/>
      <c r="C3" s="23"/>
      <c r="D3" s="24"/>
      <c r="E3" s="25" t="s">
        <v>7</v>
      </c>
      <c r="F3" s="25" t="s">
        <v>8</v>
      </c>
      <c r="G3" s="25"/>
      <c r="H3" s="26"/>
    </row>
    <row r="4" spans="1:11" ht="15.75" x14ac:dyDescent="0.25">
      <c r="A4" s="27" t="s">
        <v>75</v>
      </c>
      <c r="B4" s="27"/>
      <c r="C4" s="27"/>
      <c r="D4" s="28"/>
      <c r="E4" s="27"/>
      <c r="F4" s="27"/>
      <c r="G4" s="27"/>
      <c r="H4" s="29">
        <v>-3476300</v>
      </c>
    </row>
    <row r="5" spans="1:11" ht="15.75" x14ac:dyDescent="0.25">
      <c r="A5" s="30">
        <v>44781</v>
      </c>
      <c r="B5" s="19" t="s">
        <v>76</v>
      </c>
      <c r="C5" s="31"/>
      <c r="D5" s="32"/>
      <c r="E5" s="33">
        <v>1000000</v>
      </c>
      <c r="F5" s="33"/>
      <c r="G5" s="33"/>
      <c r="H5" s="34">
        <f>H4+E5+F5-G5</f>
        <v>-2476300</v>
      </c>
    </row>
    <row r="6" spans="1:11" ht="15.75" x14ac:dyDescent="0.25">
      <c r="A6" s="30">
        <v>44794</v>
      </c>
      <c r="B6" s="19" t="s">
        <v>78</v>
      </c>
      <c r="C6" s="31"/>
      <c r="D6" s="32"/>
      <c r="E6" s="33"/>
      <c r="F6" s="33">
        <v>10000000</v>
      </c>
      <c r="G6" s="33"/>
      <c r="H6" s="34">
        <f t="shared" ref="H6:H40" si="0">H5+E6+F6-G6</f>
        <v>7523700</v>
      </c>
    </row>
    <row r="7" spans="1:11" ht="15.75" x14ac:dyDescent="0.25">
      <c r="A7" s="30">
        <v>44795</v>
      </c>
      <c r="B7" s="19" t="s">
        <v>79</v>
      </c>
      <c r="C7" s="31"/>
      <c r="D7" s="32"/>
      <c r="E7" s="33"/>
      <c r="F7" s="33">
        <v>2000000</v>
      </c>
      <c r="G7" s="33"/>
      <c r="H7" s="34">
        <f t="shared" si="0"/>
        <v>9523700</v>
      </c>
    </row>
    <row r="8" spans="1:11" ht="15.75" x14ac:dyDescent="0.25">
      <c r="A8" s="30">
        <v>44800</v>
      </c>
      <c r="B8" s="19" t="s">
        <v>80</v>
      </c>
      <c r="C8" s="31"/>
      <c r="D8" s="32"/>
      <c r="E8" s="33"/>
      <c r="F8" s="33">
        <v>100000</v>
      </c>
      <c r="G8" s="33"/>
      <c r="H8" s="34">
        <f t="shared" si="0"/>
        <v>9623700</v>
      </c>
    </row>
    <row r="9" spans="1:11" ht="15.75" x14ac:dyDescent="0.25">
      <c r="A9" s="30">
        <v>44795</v>
      </c>
      <c r="B9" s="19" t="s">
        <v>81</v>
      </c>
      <c r="C9" s="31"/>
      <c r="D9" s="32"/>
      <c r="E9" s="33"/>
      <c r="F9" s="33">
        <v>500000</v>
      </c>
      <c r="G9" s="33"/>
      <c r="H9" s="34">
        <f t="shared" si="0"/>
        <v>10123700</v>
      </c>
    </row>
    <row r="10" spans="1:11" ht="15.75" x14ac:dyDescent="0.25">
      <c r="A10" s="35" t="s">
        <v>77</v>
      </c>
      <c r="B10" s="36" t="s">
        <v>13</v>
      </c>
      <c r="C10" s="36">
        <v>6</v>
      </c>
      <c r="D10" s="37">
        <v>130000</v>
      </c>
      <c r="E10" s="33"/>
      <c r="F10" s="33"/>
      <c r="G10" s="33">
        <f>C10*D10</f>
        <v>780000</v>
      </c>
      <c r="H10" s="34">
        <f t="shared" si="0"/>
        <v>9343700</v>
      </c>
    </row>
    <row r="11" spans="1:11" ht="15.75" x14ac:dyDescent="0.25">
      <c r="A11" s="38"/>
      <c r="B11" s="36" t="s">
        <v>9</v>
      </c>
      <c r="C11" s="36">
        <v>12</v>
      </c>
      <c r="D11" s="37">
        <v>13000</v>
      </c>
      <c r="E11" s="33"/>
      <c r="F11" s="33"/>
      <c r="G11" s="33">
        <f t="shared" ref="G11:G40" si="1">C11*D11</f>
        <v>156000</v>
      </c>
      <c r="H11" s="34">
        <f t="shared" si="0"/>
        <v>9187700</v>
      </c>
    </row>
    <row r="12" spans="1:11" ht="15.75" x14ac:dyDescent="0.25">
      <c r="A12" s="39"/>
      <c r="B12" s="36" t="s">
        <v>14</v>
      </c>
      <c r="C12" s="36">
        <v>2</v>
      </c>
      <c r="D12" s="37">
        <v>15000</v>
      </c>
      <c r="E12" s="33"/>
      <c r="F12" s="33"/>
      <c r="G12" s="33">
        <f>C12*D12</f>
        <v>30000</v>
      </c>
      <c r="H12" s="34">
        <f t="shared" si="0"/>
        <v>9157700</v>
      </c>
    </row>
    <row r="13" spans="1:11" ht="15.75" x14ac:dyDescent="0.25">
      <c r="A13" s="39"/>
      <c r="B13" s="36" t="s">
        <v>15</v>
      </c>
      <c r="C13" s="36">
        <v>4</v>
      </c>
      <c r="D13" s="37">
        <v>10000</v>
      </c>
      <c r="E13" s="33"/>
      <c r="F13" s="33"/>
      <c r="G13" s="33">
        <f>C13*D13</f>
        <v>40000</v>
      </c>
      <c r="H13" s="34">
        <f t="shared" si="0"/>
        <v>9117700</v>
      </c>
    </row>
    <row r="14" spans="1:11" ht="15.75" x14ac:dyDescent="0.25">
      <c r="A14" s="39"/>
      <c r="B14" s="36" t="s">
        <v>16</v>
      </c>
      <c r="D14" s="37">
        <v>50000</v>
      </c>
      <c r="E14" s="33"/>
      <c r="F14" s="33"/>
      <c r="G14" s="33">
        <v>50000</v>
      </c>
      <c r="H14" s="34">
        <f t="shared" si="0"/>
        <v>9067700</v>
      </c>
    </row>
    <row r="15" spans="1:11" ht="15.75" x14ac:dyDescent="0.25">
      <c r="A15" s="39"/>
      <c r="B15" s="36" t="s">
        <v>11</v>
      </c>
      <c r="C15" s="36">
        <v>1</v>
      </c>
      <c r="D15" s="37">
        <v>20000</v>
      </c>
      <c r="E15" s="33"/>
      <c r="F15" s="33"/>
      <c r="G15" s="33">
        <f t="shared" si="1"/>
        <v>20000</v>
      </c>
      <c r="H15" s="34">
        <f t="shared" si="0"/>
        <v>9047700</v>
      </c>
      <c r="J15" s="40" t="s">
        <v>82</v>
      </c>
      <c r="K15" s="41">
        <f>SUM(G10:G22)</f>
        <v>1691000</v>
      </c>
    </row>
    <row r="16" spans="1:11" ht="15.75" x14ac:dyDescent="0.25">
      <c r="A16" s="39"/>
      <c r="B16" s="36" t="s">
        <v>17</v>
      </c>
      <c r="C16" s="36">
        <v>1</v>
      </c>
      <c r="D16" s="37">
        <v>33000</v>
      </c>
      <c r="E16" s="33"/>
      <c r="F16" s="33"/>
      <c r="G16" s="33">
        <f t="shared" si="1"/>
        <v>33000</v>
      </c>
      <c r="H16" s="34">
        <f t="shared" si="0"/>
        <v>9014700</v>
      </c>
      <c r="J16" s="40" t="s">
        <v>96</v>
      </c>
      <c r="K16" s="41">
        <f>SUM(G23:G28)</f>
        <v>1072000</v>
      </c>
    </row>
    <row r="17" spans="1:11" ht="15.75" x14ac:dyDescent="0.25">
      <c r="A17" s="39"/>
      <c r="B17" s="36" t="s">
        <v>18</v>
      </c>
      <c r="D17" s="37">
        <v>10000</v>
      </c>
      <c r="E17" s="33"/>
      <c r="F17" s="33"/>
      <c r="G17" s="33">
        <v>10000</v>
      </c>
      <c r="H17" s="34">
        <f t="shared" si="0"/>
        <v>9004700</v>
      </c>
      <c r="J17" s="40" t="s">
        <v>97</v>
      </c>
      <c r="K17" s="41">
        <f>SUM(G29:G34)</f>
        <v>1076000</v>
      </c>
    </row>
    <row r="18" spans="1:11" ht="15.75" x14ac:dyDescent="0.25">
      <c r="A18" s="39"/>
      <c r="B18" s="36" t="s">
        <v>19</v>
      </c>
      <c r="C18" s="36">
        <v>1</v>
      </c>
      <c r="D18" s="37">
        <v>52000</v>
      </c>
      <c r="E18" s="33"/>
      <c r="F18" s="33"/>
      <c r="G18" s="33">
        <f t="shared" si="1"/>
        <v>52000</v>
      </c>
      <c r="H18" s="34">
        <f t="shared" si="0"/>
        <v>8952700</v>
      </c>
      <c r="J18" s="40" t="s">
        <v>98</v>
      </c>
      <c r="K18" s="41">
        <f>SUM(G35:G40)</f>
        <v>1080000</v>
      </c>
    </row>
    <row r="19" spans="1:11" ht="15.75" x14ac:dyDescent="0.25">
      <c r="A19" s="39"/>
      <c r="B19" s="36" t="s">
        <v>10</v>
      </c>
      <c r="C19" s="36">
        <v>1</v>
      </c>
      <c r="D19" s="37">
        <v>450000</v>
      </c>
      <c r="E19" s="33"/>
      <c r="F19" s="33"/>
      <c r="G19" s="33">
        <f t="shared" si="1"/>
        <v>450000</v>
      </c>
      <c r="H19" s="34">
        <f t="shared" si="0"/>
        <v>8502700</v>
      </c>
      <c r="J19" s="40"/>
      <c r="K19" s="41"/>
    </row>
    <row r="20" spans="1:11" ht="15.75" x14ac:dyDescent="0.25">
      <c r="A20" s="39"/>
      <c r="B20" s="36" t="s">
        <v>20</v>
      </c>
      <c r="C20" s="36">
        <v>2</v>
      </c>
      <c r="D20" s="37">
        <v>10000</v>
      </c>
      <c r="E20" s="33"/>
      <c r="F20" s="33"/>
      <c r="G20" s="33">
        <f t="shared" si="1"/>
        <v>20000</v>
      </c>
      <c r="H20" s="34">
        <f t="shared" si="0"/>
        <v>8482700</v>
      </c>
      <c r="J20" s="40" t="s">
        <v>58</v>
      </c>
      <c r="K20" s="44">
        <f>SUM(K15:K19)</f>
        <v>4919000</v>
      </c>
    </row>
    <row r="21" spans="1:11" ht="15.75" x14ac:dyDescent="0.25">
      <c r="A21" s="39"/>
      <c r="B21" s="36" t="s">
        <v>21</v>
      </c>
      <c r="C21" s="36">
        <v>1</v>
      </c>
      <c r="D21" s="37">
        <v>30000</v>
      </c>
      <c r="E21" s="33"/>
      <c r="F21" s="33"/>
      <c r="G21" s="33">
        <f t="shared" si="1"/>
        <v>30000</v>
      </c>
      <c r="H21" s="34">
        <f t="shared" si="0"/>
        <v>8452700</v>
      </c>
    </row>
    <row r="22" spans="1:11" ht="15.75" x14ac:dyDescent="0.25">
      <c r="A22" s="39"/>
      <c r="B22" s="36" t="s">
        <v>22</v>
      </c>
      <c r="C22" s="36">
        <v>2</v>
      </c>
      <c r="D22" s="37">
        <v>10000</v>
      </c>
      <c r="E22" s="33"/>
      <c r="F22" s="33"/>
      <c r="G22" s="33">
        <f t="shared" si="1"/>
        <v>20000</v>
      </c>
      <c r="H22" s="34">
        <f t="shared" si="0"/>
        <v>8432700</v>
      </c>
    </row>
    <row r="23" spans="1:11" ht="15.75" x14ac:dyDescent="0.25">
      <c r="A23" s="35" t="s">
        <v>83</v>
      </c>
      <c r="B23" s="36" t="s">
        <v>13</v>
      </c>
      <c r="C23" s="36">
        <v>6</v>
      </c>
      <c r="D23" s="37">
        <v>130000</v>
      </c>
      <c r="E23" s="33"/>
      <c r="F23" s="33"/>
      <c r="G23" s="33">
        <f t="shared" si="1"/>
        <v>780000</v>
      </c>
      <c r="H23" s="34">
        <f t="shared" si="0"/>
        <v>7652700</v>
      </c>
    </row>
    <row r="24" spans="1:11" ht="15.75" x14ac:dyDescent="0.25">
      <c r="A24" s="39"/>
      <c r="B24" s="36" t="s">
        <v>9</v>
      </c>
      <c r="C24" s="36">
        <v>12</v>
      </c>
      <c r="D24" s="37">
        <v>13000</v>
      </c>
      <c r="E24" s="33"/>
      <c r="F24" s="33"/>
      <c r="G24" s="33">
        <f t="shared" si="1"/>
        <v>156000</v>
      </c>
      <c r="H24" s="34">
        <f t="shared" si="0"/>
        <v>7496700</v>
      </c>
    </row>
    <row r="25" spans="1:11" ht="15.75" x14ac:dyDescent="0.25">
      <c r="A25" s="39"/>
      <c r="B25" s="36" t="s">
        <v>14</v>
      </c>
      <c r="C25" s="36">
        <v>2</v>
      </c>
      <c r="D25" s="37">
        <v>13000</v>
      </c>
      <c r="E25" s="33"/>
      <c r="F25" s="33"/>
      <c r="G25" s="33">
        <f t="shared" si="1"/>
        <v>26000</v>
      </c>
      <c r="H25" s="34">
        <f t="shared" si="0"/>
        <v>7470700</v>
      </c>
    </row>
    <row r="26" spans="1:11" ht="15.75" x14ac:dyDescent="0.25">
      <c r="A26" s="39"/>
      <c r="B26" s="36" t="s">
        <v>15</v>
      </c>
      <c r="C26" s="36">
        <v>4</v>
      </c>
      <c r="D26" s="37">
        <v>10000</v>
      </c>
      <c r="E26" s="33"/>
      <c r="F26" s="33"/>
      <c r="G26" s="33">
        <f t="shared" si="1"/>
        <v>40000</v>
      </c>
      <c r="H26" s="34">
        <f t="shared" si="0"/>
        <v>7430700</v>
      </c>
    </row>
    <row r="27" spans="1:11" ht="15.75" x14ac:dyDescent="0.25">
      <c r="A27" s="39"/>
      <c r="B27" s="36" t="s">
        <v>16</v>
      </c>
      <c r="D27" s="37">
        <v>50000</v>
      </c>
      <c r="E27" s="33"/>
      <c r="F27" s="33"/>
      <c r="G27" s="33">
        <v>50000</v>
      </c>
      <c r="H27" s="34">
        <f t="shared" si="0"/>
        <v>7380700</v>
      </c>
    </row>
    <row r="28" spans="1:11" ht="15.75" x14ac:dyDescent="0.25">
      <c r="A28" s="39"/>
      <c r="B28" s="36" t="s">
        <v>22</v>
      </c>
      <c r="C28" s="36">
        <v>2</v>
      </c>
      <c r="D28" s="37">
        <v>10000</v>
      </c>
      <c r="E28" s="33"/>
      <c r="F28" s="33"/>
      <c r="G28" s="33">
        <f t="shared" si="1"/>
        <v>20000</v>
      </c>
      <c r="H28" s="34">
        <f t="shared" si="0"/>
        <v>7360700</v>
      </c>
    </row>
    <row r="29" spans="1:11" ht="15.75" x14ac:dyDescent="0.25">
      <c r="A29" s="35" t="s">
        <v>84</v>
      </c>
      <c r="B29" s="36" t="s">
        <v>13</v>
      </c>
      <c r="C29" s="36">
        <v>6</v>
      </c>
      <c r="D29" s="37">
        <v>130000</v>
      </c>
      <c r="E29" s="33"/>
      <c r="F29" s="33"/>
      <c r="G29" s="33">
        <f t="shared" si="1"/>
        <v>780000</v>
      </c>
      <c r="H29" s="34">
        <f t="shared" si="0"/>
        <v>6580700</v>
      </c>
    </row>
    <row r="30" spans="1:11" ht="15.75" x14ac:dyDescent="0.25">
      <c r="A30" s="39"/>
      <c r="B30" s="36" t="s">
        <v>9</v>
      </c>
      <c r="C30" s="36">
        <v>12</v>
      </c>
      <c r="D30" s="37">
        <v>13000</v>
      </c>
      <c r="E30" s="33"/>
      <c r="F30" s="33"/>
      <c r="G30" s="33">
        <f t="shared" si="1"/>
        <v>156000</v>
      </c>
      <c r="H30" s="34">
        <f t="shared" si="0"/>
        <v>6424700</v>
      </c>
    </row>
    <row r="31" spans="1:11" ht="15.75" x14ac:dyDescent="0.25">
      <c r="A31" s="39"/>
      <c r="B31" s="36" t="s">
        <v>14</v>
      </c>
      <c r="C31" s="36">
        <v>2</v>
      </c>
      <c r="D31" s="37">
        <v>13000</v>
      </c>
      <c r="E31" s="33"/>
      <c r="F31" s="33"/>
      <c r="G31" s="33">
        <f t="shared" si="1"/>
        <v>26000</v>
      </c>
      <c r="H31" s="34">
        <f t="shared" si="0"/>
        <v>6398700</v>
      </c>
    </row>
    <row r="32" spans="1:11" ht="15.75" x14ac:dyDescent="0.25">
      <c r="A32" s="39"/>
      <c r="B32" s="36" t="s">
        <v>15</v>
      </c>
      <c r="C32" s="36">
        <v>4</v>
      </c>
      <c r="D32" s="37">
        <v>10000</v>
      </c>
      <c r="E32" s="33"/>
      <c r="F32" s="33"/>
      <c r="G32" s="33">
        <f t="shared" si="1"/>
        <v>40000</v>
      </c>
      <c r="H32" s="34">
        <f t="shared" si="0"/>
        <v>6358700</v>
      </c>
    </row>
    <row r="33" spans="1:8" ht="15.75" x14ac:dyDescent="0.25">
      <c r="A33" s="39"/>
      <c r="B33" s="36" t="s">
        <v>16</v>
      </c>
      <c r="D33" s="37">
        <v>50000</v>
      </c>
      <c r="E33" s="33"/>
      <c r="F33" s="33"/>
      <c r="G33" s="33">
        <v>50000</v>
      </c>
      <c r="H33" s="34">
        <f t="shared" si="0"/>
        <v>6308700</v>
      </c>
    </row>
    <row r="34" spans="1:8" ht="15.75" x14ac:dyDescent="0.25">
      <c r="A34" s="39"/>
      <c r="B34" s="36" t="s">
        <v>22</v>
      </c>
      <c r="C34" s="36">
        <v>2</v>
      </c>
      <c r="D34" s="37">
        <v>12000</v>
      </c>
      <c r="E34" s="33"/>
      <c r="F34" s="33"/>
      <c r="G34" s="33">
        <f t="shared" si="1"/>
        <v>24000</v>
      </c>
      <c r="H34" s="34">
        <f t="shared" si="0"/>
        <v>6284700</v>
      </c>
    </row>
    <row r="35" spans="1:8" ht="15.75" x14ac:dyDescent="0.25">
      <c r="A35" s="35" t="s">
        <v>85</v>
      </c>
      <c r="B35" s="36" t="s">
        <v>13</v>
      </c>
      <c r="C35" s="36">
        <v>6</v>
      </c>
      <c r="D35" s="37">
        <v>130000</v>
      </c>
      <c r="E35" s="33"/>
      <c r="F35" s="33"/>
      <c r="G35" s="33">
        <f t="shared" si="1"/>
        <v>780000</v>
      </c>
      <c r="H35" s="34">
        <f t="shared" si="0"/>
        <v>5504700</v>
      </c>
    </row>
    <row r="36" spans="1:8" ht="15.75" x14ac:dyDescent="0.25">
      <c r="A36" s="39"/>
      <c r="B36" s="36" t="s">
        <v>9</v>
      </c>
      <c r="C36" s="36">
        <v>12</v>
      </c>
      <c r="D36" s="37">
        <v>13000</v>
      </c>
      <c r="E36" s="33"/>
      <c r="F36" s="33"/>
      <c r="G36" s="33">
        <f t="shared" si="1"/>
        <v>156000</v>
      </c>
      <c r="H36" s="34">
        <f t="shared" si="0"/>
        <v>5348700</v>
      </c>
    </row>
    <row r="37" spans="1:8" ht="15.75" x14ac:dyDescent="0.25">
      <c r="A37" s="39"/>
      <c r="B37" s="36" t="s">
        <v>14</v>
      </c>
      <c r="C37" s="36">
        <v>2</v>
      </c>
      <c r="D37" s="37">
        <v>15000</v>
      </c>
      <c r="E37" s="33"/>
      <c r="F37" s="33"/>
      <c r="G37" s="33">
        <f t="shared" si="1"/>
        <v>30000</v>
      </c>
      <c r="H37" s="34">
        <f t="shared" si="0"/>
        <v>5318700</v>
      </c>
    </row>
    <row r="38" spans="1:8" ht="15.75" x14ac:dyDescent="0.25">
      <c r="A38" s="39"/>
      <c r="B38" s="36" t="s">
        <v>15</v>
      </c>
      <c r="C38" s="36">
        <v>4</v>
      </c>
      <c r="D38" s="37">
        <v>10000</v>
      </c>
      <c r="E38" s="33"/>
      <c r="F38" s="33"/>
      <c r="G38" s="33">
        <f t="shared" si="1"/>
        <v>40000</v>
      </c>
      <c r="H38" s="34">
        <f t="shared" si="0"/>
        <v>5278700</v>
      </c>
    </row>
    <row r="39" spans="1:8" ht="15.75" x14ac:dyDescent="0.25">
      <c r="A39" s="39"/>
      <c r="B39" s="36" t="s">
        <v>16</v>
      </c>
      <c r="D39" s="37">
        <v>50000</v>
      </c>
      <c r="E39" s="33"/>
      <c r="F39" s="33"/>
      <c r="G39" s="33">
        <v>50000</v>
      </c>
      <c r="H39" s="34">
        <f t="shared" si="0"/>
        <v>5228700</v>
      </c>
    </row>
    <row r="40" spans="1:8" ht="15.75" x14ac:dyDescent="0.25">
      <c r="A40" s="39"/>
      <c r="B40" s="36" t="s">
        <v>22</v>
      </c>
      <c r="C40" s="36">
        <v>2</v>
      </c>
      <c r="D40" s="37">
        <v>12000</v>
      </c>
      <c r="E40" s="33"/>
      <c r="F40" s="33"/>
      <c r="G40" s="33">
        <f t="shared" si="1"/>
        <v>24000</v>
      </c>
      <c r="H40" s="34">
        <f t="shared" si="0"/>
        <v>5204700</v>
      </c>
    </row>
    <row r="41" spans="1:8" ht="15.75" x14ac:dyDescent="0.25">
      <c r="A41" s="42" t="s">
        <v>86</v>
      </c>
      <c r="B41" s="22"/>
      <c r="C41" s="22"/>
      <c r="D41" s="24"/>
      <c r="E41" s="34">
        <f>SUM(E5:E40)</f>
        <v>1000000</v>
      </c>
      <c r="F41" s="34">
        <f>SUM(F5:F40)</f>
        <v>12600000</v>
      </c>
      <c r="G41" s="102">
        <f>SUM(G10:G40)</f>
        <v>4919000</v>
      </c>
      <c r="H41" s="103">
        <f>H4+E42-G41</f>
        <v>5204700</v>
      </c>
    </row>
    <row r="42" spans="1:8" ht="15.75" x14ac:dyDescent="0.25">
      <c r="A42" s="104" t="s">
        <v>87</v>
      </c>
      <c r="B42" s="104"/>
      <c r="C42" s="42"/>
      <c r="D42" s="43"/>
      <c r="E42" s="105">
        <f>E41+F41</f>
        <v>13600000</v>
      </c>
      <c r="F42" s="105"/>
      <c r="G42" s="102"/>
      <c r="H42" s="103"/>
    </row>
  </sheetData>
  <mergeCells count="5">
    <mergeCell ref="A1:H1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25" workbookViewId="0">
      <selection activeCell="G15" sqref="G15"/>
    </sheetView>
  </sheetViews>
  <sheetFormatPr defaultColWidth="8.85546875" defaultRowHeight="15" x14ac:dyDescent="0.25"/>
  <cols>
    <col min="1" max="1" width="16.42578125" style="36" customWidth="1"/>
    <col min="2" max="2" width="17.42578125" style="36" customWidth="1"/>
    <col min="3" max="3" width="8.42578125" style="36" customWidth="1"/>
    <col min="4" max="4" width="10.5703125" style="36" customWidth="1"/>
    <col min="5" max="5" width="14.5703125" style="36" customWidth="1"/>
    <col min="6" max="6" width="15" style="36" customWidth="1"/>
    <col min="7" max="7" width="13.7109375" style="36" customWidth="1"/>
    <col min="8" max="8" width="16.7109375" style="36" customWidth="1"/>
    <col min="9" max="9" width="8.85546875" style="36"/>
    <col min="10" max="10" width="10.140625" style="36" customWidth="1"/>
    <col min="11" max="11" width="13.28515625" style="36" customWidth="1"/>
    <col min="12" max="16384" width="8.85546875" style="36"/>
  </cols>
  <sheetData>
    <row r="1" spans="1:11" ht="15.75" x14ac:dyDescent="0.25">
      <c r="A1" s="101" t="s">
        <v>88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22" t="s">
        <v>0</v>
      </c>
      <c r="B2" s="23" t="s">
        <v>1</v>
      </c>
      <c r="C2" s="23" t="s">
        <v>2</v>
      </c>
      <c r="D2" s="24" t="s">
        <v>3</v>
      </c>
      <c r="E2" s="25" t="s">
        <v>4</v>
      </c>
      <c r="F2" s="25"/>
      <c r="G2" s="25" t="s">
        <v>5</v>
      </c>
      <c r="H2" s="26" t="s">
        <v>6</v>
      </c>
    </row>
    <row r="3" spans="1:11" ht="15.75" x14ac:dyDescent="0.25">
      <c r="A3" s="22"/>
      <c r="B3" s="23"/>
      <c r="C3" s="23"/>
      <c r="D3" s="24"/>
      <c r="E3" s="25" t="s">
        <v>7</v>
      </c>
      <c r="F3" s="25" t="s">
        <v>8</v>
      </c>
      <c r="G3" s="25"/>
      <c r="H3" s="26"/>
    </row>
    <row r="4" spans="1:11" ht="15.75" x14ac:dyDescent="0.25">
      <c r="A4" s="27" t="s">
        <v>89</v>
      </c>
      <c r="B4" s="77"/>
      <c r="C4" s="77"/>
      <c r="D4" s="78"/>
      <c r="E4" s="77"/>
      <c r="F4" s="77"/>
      <c r="G4" s="77"/>
      <c r="H4" s="79">
        <v>5204700</v>
      </c>
    </row>
    <row r="5" spans="1:11" ht="15.75" x14ac:dyDescent="0.25">
      <c r="A5" s="30">
        <v>44822</v>
      </c>
      <c r="B5" s="80" t="s">
        <v>90</v>
      </c>
      <c r="C5" s="81"/>
      <c r="D5" s="82"/>
      <c r="E5" s="11"/>
      <c r="F5" s="11">
        <v>250000</v>
      </c>
      <c r="G5" s="11"/>
      <c r="H5" s="12">
        <f>H4+E5+F5-G5</f>
        <v>5454700</v>
      </c>
    </row>
    <row r="6" spans="1:11" ht="15.75" x14ac:dyDescent="0.25">
      <c r="A6" s="30">
        <v>44816</v>
      </c>
      <c r="B6" s="80" t="s">
        <v>91</v>
      </c>
      <c r="C6" s="81"/>
      <c r="D6" s="82"/>
      <c r="E6" s="11">
        <v>500000</v>
      </c>
      <c r="F6" s="11"/>
      <c r="G6" s="11"/>
      <c r="H6" s="12">
        <f t="shared" ref="H6:H38" si="0">H5+E6+F6-G6</f>
        <v>5954700</v>
      </c>
    </row>
    <row r="7" spans="1:11" ht="15.75" x14ac:dyDescent="0.25">
      <c r="A7" s="30">
        <v>44823</v>
      </c>
      <c r="B7" s="80" t="s">
        <v>92</v>
      </c>
      <c r="C7" s="81"/>
      <c r="D7" s="82"/>
      <c r="E7" s="11">
        <v>500000</v>
      </c>
      <c r="F7" s="11"/>
      <c r="G7" s="11"/>
      <c r="H7" s="12">
        <f t="shared" si="0"/>
        <v>6454700</v>
      </c>
    </row>
    <row r="8" spans="1:11" ht="15.75" x14ac:dyDescent="0.25">
      <c r="A8" s="35" t="s">
        <v>93</v>
      </c>
      <c r="B8" s="71" t="s">
        <v>129</v>
      </c>
      <c r="C8" s="71">
        <v>6</v>
      </c>
      <c r="D8" s="72">
        <v>130000</v>
      </c>
      <c r="E8" s="11"/>
      <c r="F8" s="11"/>
      <c r="G8" s="83">
        <v>780000</v>
      </c>
      <c r="H8" s="12">
        <f t="shared" si="0"/>
        <v>5674700</v>
      </c>
    </row>
    <row r="9" spans="1:11" ht="15.75" x14ac:dyDescent="0.25">
      <c r="A9" s="70"/>
      <c r="B9" s="71" t="s">
        <v>9</v>
      </c>
      <c r="C9" s="71">
        <v>10</v>
      </c>
      <c r="D9" s="72">
        <v>13000</v>
      </c>
      <c r="E9" s="11"/>
      <c r="F9" s="11"/>
      <c r="G9" s="83">
        <v>156000</v>
      </c>
      <c r="H9" s="12">
        <f t="shared" si="0"/>
        <v>5518700</v>
      </c>
    </row>
    <row r="10" spans="1:11" ht="15.75" x14ac:dyDescent="0.25">
      <c r="A10" s="38"/>
      <c r="B10" s="71" t="s">
        <v>14</v>
      </c>
      <c r="C10" s="71">
        <v>2</v>
      </c>
      <c r="D10" s="72">
        <v>15000</v>
      </c>
      <c r="E10" s="11"/>
      <c r="F10" s="11"/>
      <c r="G10" s="83">
        <v>30000</v>
      </c>
      <c r="H10" s="12">
        <f t="shared" si="0"/>
        <v>5488700</v>
      </c>
    </row>
    <row r="11" spans="1:11" ht="15.75" x14ac:dyDescent="0.25">
      <c r="A11" s="39"/>
      <c r="B11" s="71" t="s">
        <v>15</v>
      </c>
      <c r="C11" s="71">
        <v>4</v>
      </c>
      <c r="D11" s="72">
        <v>10000</v>
      </c>
      <c r="E11" s="11"/>
      <c r="F11" s="11"/>
      <c r="G11" s="83">
        <v>40000</v>
      </c>
      <c r="H11" s="12">
        <f t="shared" si="0"/>
        <v>5448700</v>
      </c>
    </row>
    <row r="12" spans="1:11" ht="15.75" x14ac:dyDescent="0.25">
      <c r="A12" s="39"/>
      <c r="B12" s="71" t="s">
        <v>16</v>
      </c>
      <c r="C12" s="71"/>
      <c r="D12" s="72">
        <v>70000</v>
      </c>
      <c r="E12" s="11"/>
      <c r="F12" s="11"/>
      <c r="G12" s="83">
        <v>70000</v>
      </c>
      <c r="H12" s="12">
        <f t="shared" si="0"/>
        <v>5378700</v>
      </c>
    </row>
    <row r="13" spans="1:11" ht="15.75" x14ac:dyDescent="0.25">
      <c r="A13" s="39"/>
      <c r="B13" s="71" t="s">
        <v>11</v>
      </c>
      <c r="C13" s="71">
        <v>1</v>
      </c>
      <c r="D13" s="72">
        <v>20000</v>
      </c>
      <c r="E13" s="11"/>
      <c r="F13" s="11"/>
      <c r="G13" s="83">
        <v>20000</v>
      </c>
      <c r="H13" s="12">
        <f t="shared" si="0"/>
        <v>5358700</v>
      </c>
    </row>
    <row r="14" spans="1:11" ht="15.75" x14ac:dyDescent="0.25">
      <c r="A14" s="39"/>
      <c r="B14" s="71" t="s">
        <v>17</v>
      </c>
      <c r="C14" s="71">
        <v>1</v>
      </c>
      <c r="D14" s="72">
        <v>33000</v>
      </c>
      <c r="E14" s="11"/>
      <c r="F14" s="11"/>
      <c r="G14" s="83">
        <v>33000</v>
      </c>
      <c r="H14" s="12">
        <f t="shared" si="0"/>
        <v>5325700</v>
      </c>
      <c r="J14" s="40" t="s">
        <v>94</v>
      </c>
      <c r="K14" s="41">
        <f>SUM(G8:G20)</f>
        <v>1645000</v>
      </c>
    </row>
    <row r="15" spans="1:11" ht="15.75" x14ac:dyDescent="0.25">
      <c r="A15" s="39"/>
      <c r="B15" s="71" t="s">
        <v>18</v>
      </c>
      <c r="C15" s="71"/>
      <c r="D15" s="72">
        <v>10000</v>
      </c>
      <c r="E15" s="11"/>
      <c r="F15" s="11"/>
      <c r="G15" s="83">
        <v>10000</v>
      </c>
      <c r="H15" s="12">
        <f t="shared" si="0"/>
        <v>5315700</v>
      </c>
      <c r="J15" s="40" t="s">
        <v>99</v>
      </c>
      <c r="K15" s="41">
        <f>SUM(G21:G26)</f>
        <v>1094000</v>
      </c>
    </row>
    <row r="16" spans="1:11" ht="15.75" x14ac:dyDescent="0.25">
      <c r="A16" s="39"/>
      <c r="B16" s="71" t="s">
        <v>19</v>
      </c>
      <c r="C16" s="71">
        <v>1</v>
      </c>
      <c r="D16" s="72">
        <v>52000</v>
      </c>
      <c r="E16" s="11"/>
      <c r="F16" s="11"/>
      <c r="G16" s="83">
        <v>52000</v>
      </c>
      <c r="H16" s="12">
        <f t="shared" si="0"/>
        <v>5263700</v>
      </c>
      <c r="J16" s="40" t="s">
        <v>104</v>
      </c>
      <c r="K16" s="41">
        <f>SUM(G27:G32)</f>
        <v>1092000</v>
      </c>
    </row>
    <row r="17" spans="1:11" ht="15.75" x14ac:dyDescent="0.25">
      <c r="A17" s="39"/>
      <c r="B17" s="71" t="s">
        <v>10</v>
      </c>
      <c r="C17" s="71">
        <v>1</v>
      </c>
      <c r="D17" s="72">
        <v>380000</v>
      </c>
      <c r="E17" s="11"/>
      <c r="F17" s="11"/>
      <c r="G17" s="83">
        <v>380000</v>
      </c>
      <c r="H17" s="12">
        <f t="shared" si="0"/>
        <v>4883700</v>
      </c>
      <c r="J17" s="40" t="s">
        <v>105</v>
      </c>
      <c r="K17" s="41">
        <f>SUM(G33:G38)</f>
        <v>1086000</v>
      </c>
    </row>
    <row r="18" spans="1:11" ht="15.75" x14ac:dyDescent="0.25">
      <c r="A18" s="39"/>
      <c r="B18" s="71" t="s">
        <v>20</v>
      </c>
      <c r="C18" s="71">
        <v>2</v>
      </c>
      <c r="D18" s="72">
        <v>10000</v>
      </c>
      <c r="E18" s="11"/>
      <c r="F18" s="11"/>
      <c r="G18" s="83">
        <v>20000</v>
      </c>
      <c r="H18" s="12">
        <f t="shared" si="0"/>
        <v>4863700</v>
      </c>
      <c r="J18" s="40"/>
      <c r="K18" s="41"/>
    </row>
    <row r="19" spans="1:11" ht="15.75" x14ac:dyDescent="0.25">
      <c r="A19" s="39"/>
      <c r="B19" s="71" t="s">
        <v>21</v>
      </c>
      <c r="C19" s="71">
        <v>1</v>
      </c>
      <c r="D19" s="72">
        <v>30000</v>
      </c>
      <c r="E19" s="11"/>
      <c r="F19" s="11"/>
      <c r="G19" s="83">
        <v>30000</v>
      </c>
      <c r="H19" s="12">
        <f t="shared" si="0"/>
        <v>4833700</v>
      </c>
      <c r="J19" s="40" t="s">
        <v>58</v>
      </c>
      <c r="K19" s="44">
        <f>SUM(K14:K18)</f>
        <v>4917000</v>
      </c>
    </row>
    <row r="20" spans="1:11" ht="15.75" x14ac:dyDescent="0.25">
      <c r="A20" s="39"/>
      <c r="B20" s="71" t="s">
        <v>22</v>
      </c>
      <c r="C20" s="71">
        <v>2</v>
      </c>
      <c r="D20" s="72">
        <v>12000</v>
      </c>
      <c r="E20" s="11"/>
      <c r="F20" s="11"/>
      <c r="G20" s="83">
        <v>24000</v>
      </c>
      <c r="H20" s="12">
        <f t="shared" si="0"/>
        <v>4809700</v>
      </c>
    </row>
    <row r="21" spans="1:11" ht="15.75" x14ac:dyDescent="0.25">
      <c r="A21" s="35" t="s">
        <v>95</v>
      </c>
      <c r="B21" s="71" t="s">
        <v>13</v>
      </c>
      <c r="C21" s="71">
        <v>6</v>
      </c>
      <c r="D21" s="72">
        <v>130000</v>
      </c>
      <c r="E21" s="11"/>
      <c r="F21" s="11"/>
      <c r="G21" s="11">
        <f>C21*D21</f>
        <v>780000</v>
      </c>
      <c r="H21" s="12">
        <f t="shared" si="0"/>
        <v>4029700</v>
      </c>
    </row>
    <row r="22" spans="1:11" ht="15.75" x14ac:dyDescent="0.25">
      <c r="A22" s="39"/>
      <c r="B22" s="71" t="s">
        <v>9</v>
      </c>
      <c r="C22" s="71">
        <v>12</v>
      </c>
      <c r="D22" s="72">
        <v>13000</v>
      </c>
      <c r="E22" s="11"/>
      <c r="F22" s="11"/>
      <c r="G22" s="11">
        <f>C22*D22</f>
        <v>156000</v>
      </c>
      <c r="H22" s="12">
        <f t="shared" si="0"/>
        <v>3873700</v>
      </c>
    </row>
    <row r="23" spans="1:11" ht="15.75" x14ac:dyDescent="0.25">
      <c r="A23" s="39"/>
      <c r="B23" s="71" t="s">
        <v>14</v>
      </c>
      <c r="C23" s="71">
        <v>2</v>
      </c>
      <c r="D23" s="72">
        <v>13000</v>
      </c>
      <c r="E23" s="11"/>
      <c r="F23" s="11"/>
      <c r="G23" s="11">
        <f>C23*D23</f>
        <v>26000</v>
      </c>
      <c r="H23" s="12">
        <f t="shared" si="0"/>
        <v>3847700</v>
      </c>
    </row>
    <row r="24" spans="1:11" ht="15.75" x14ac:dyDescent="0.25">
      <c r="A24" s="39"/>
      <c r="B24" s="71" t="s">
        <v>15</v>
      </c>
      <c r="C24" s="71">
        <v>4</v>
      </c>
      <c r="D24" s="72">
        <v>10000</v>
      </c>
      <c r="E24" s="11"/>
      <c r="F24" s="11"/>
      <c r="G24" s="11">
        <f>C24*D24</f>
        <v>40000</v>
      </c>
      <c r="H24" s="12">
        <f t="shared" si="0"/>
        <v>3807700</v>
      </c>
    </row>
    <row r="25" spans="1:11" ht="15.75" x14ac:dyDescent="0.25">
      <c r="A25" s="39"/>
      <c r="B25" s="71" t="s">
        <v>16</v>
      </c>
      <c r="C25" s="71"/>
      <c r="D25" s="72">
        <v>70000</v>
      </c>
      <c r="E25" s="11"/>
      <c r="F25" s="11"/>
      <c r="G25" s="11">
        <v>70000</v>
      </c>
      <c r="H25" s="12">
        <f t="shared" si="0"/>
        <v>3737700</v>
      </c>
    </row>
    <row r="26" spans="1:11" ht="15.75" x14ac:dyDescent="0.25">
      <c r="A26" s="39"/>
      <c r="B26" s="71" t="s">
        <v>22</v>
      </c>
      <c r="C26" s="71">
        <v>2</v>
      </c>
      <c r="D26" s="72">
        <v>11000</v>
      </c>
      <c r="E26" s="11"/>
      <c r="F26" s="11"/>
      <c r="G26" s="11">
        <f>C26*D26</f>
        <v>22000</v>
      </c>
      <c r="H26" s="12">
        <f t="shared" si="0"/>
        <v>3715700</v>
      </c>
    </row>
    <row r="27" spans="1:11" ht="15.75" x14ac:dyDescent="0.25">
      <c r="A27" s="35" t="s">
        <v>100</v>
      </c>
      <c r="B27" s="71" t="s">
        <v>13</v>
      </c>
      <c r="C27" s="71">
        <v>6</v>
      </c>
      <c r="D27" s="72">
        <v>130000</v>
      </c>
      <c r="E27" s="11"/>
      <c r="F27" s="11"/>
      <c r="G27" s="11">
        <f>C27*D27</f>
        <v>780000</v>
      </c>
      <c r="H27" s="12">
        <f t="shared" si="0"/>
        <v>2935700</v>
      </c>
    </row>
    <row r="28" spans="1:11" ht="15.75" x14ac:dyDescent="0.25">
      <c r="A28" s="39"/>
      <c r="B28" s="71" t="s">
        <v>9</v>
      </c>
      <c r="C28" s="71">
        <v>12</v>
      </c>
      <c r="D28" s="72">
        <v>13000</v>
      </c>
      <c r="E28" s="11"/>
      <c r="F28" s="11"/>
      <c r="G28" s="11">
        <f>C28*D28</f>
        <v>156000</v>
      </c>
      <c r="H28" s="12">
        <f t="shared" si="0"/>
        <v>2779700</v>
      </c>
    </row>
    <row r="29" spans="1:11" ht="15.75" x14ac:dyDescent="0.25">
      <c r="A29" s="39"/>
      <c r="B29" s="71" t="s">
        <v>14</v>
      </c>
      <c r="C29" s="71">
        <v>2</v>
      </c>
      <c r="D29" s="72">
        <v>13000</v>
      </c>
      <c r="E29" s="11"/>
      <c r="F29" s="11"/>
      <c r="G29" s="11">
        <f>C29*D29</f>
        <v>26000</v>
      </c>
      <c r="H29" s="12">
        <f t="shared" si="0"/>
        <v>2753700</v>
      </c>
    </row>
    <row r="30" spans="1:11" ht="15.75" x14ac:dyDescent="0.25">
      <c r="A30" s="39"/>
      <c r="B30" s="71" t="s">
        <v>15</v>
      </c>
      <c r="C30" s="71">
        <v>4</v>
      </c>
      <c r="D30" s="72">
        <v>10000</v>
      </c>
      <c r="E30" s="11"/>
      <c r="F30" s="11"/>
      <c r="G30" s="11">
        <f>C30*D30</f>
        <v>40000</v>
      </c>
      <c r="H30" s="12">
        <f t="shared" si="0"/>
        <v>2713700</v>
      </c>
    </row>
    <row r="31" spans="1:11" ht="15.75" x14ac:dyDescent="0.25">
      <c r="A31" s="39"/>
      <c r="B31" s="71" t="s">
        <v>16</v>
      </c>
      <c r="C31" s="71"/>
      <c r="D31" s="72">
        <v>70000</v>
      </c>
      <c r="E31" s="11"/>
      <c r="F31" s="11"/>
      <c r="G31" s="11">
        <v>70000</v>
      </c>
      <c r="H31" s="12">
        <f t="shared" si="0"/>
        <v>2643700</v>
      </c>
    </row>
    <row r="32" spans="1:11" ht="15.75" x14ac:dyDescent="0.25">
      <c r="A32" s="39"/>
      <c r="B32" s="71" t="s">
        <v>22</v>
      </c>
      <c r="C32" s="71">
        <v>2</v>
      </c>
      <c r="D32" s="72">
        <v>10000</v>
      </c>
      <c r="E32" s="11"/>
      <c r="F32" s="11"/>
      <c r="G32" s="11">
        <f>C32*D32</f>
        <v>20000</v>
      </c>
      <c r="H32" s="12">
        <f t="shared" si="0"/>
        <v>2623700</v>
      </c>
    </row>
    <row r="33" spans="1:8" ht="15.75" x14ac:dyDescent="0.25">
      <c r="A33" s="35" t="s">
        <v>101</v>
      </c>
      <c r="B33" s="71" t="s">
        <v>13</v>
      </c>
      <c r="C33" s="71">
        <v>6</v>
      </c>
      <c r="D33" s="72">
        <v>130000</v>
      </c>
      <c r="E33" s="11"/>
      <c r="F33" s="11"/>
      <c r="G33" s="83">
        <v>780000</v>
      </c>
      <c r="H33" s="12">
        <f t="shared" si="0"/>
        <v>1843700</v>
      </c>
    </row>
    <row r="34" spans="1:8" ht="15.75" x14ac:dyDescent="0.25">
      <c r="A34" s="39"/>
      <c r="B34" s="71" t="s">
        <v>9</v>
      </c>
      <c r="C34" s="71">
        <v>12</v>
      </c>
      <c r="D34" s="72">
        <v>13000</v>
      </c>
      <c r="E34" s="11"/>
      <c r="F34" s="11"/>
      <c r="G34" s="83">
        <v>156000</v>
      </c>
      <c r="H34" s="12">
        <f t="shared" si="0"/>
        <v>1687700</v>
      </c>
    </row>
    <row r="35" spans="1:8" ht="15.75" x14ac:dyDescent="0.25">
      <c r="A35" s="39"/>
      <c r="B35" s="71" t="s">
        <v>14</v>
      </c>
      <c r="C35" s="71">
        <v>2</v>
      </c>
      <c r="D35" s="72">
        <v>15000</v>
      </c>
      <c r="E35" s="11"/>
      <c r="F35" s="11"/>
      <c r="G35" s="83">
        <v>30000</v>
      </c>
      <c r="H35" s="12">
        <f t="shared" si="0"/>
        <v>1657700</v>
      </c>
    </row>
    <row r="36" spans="1:8" ht="15.75" x14ac:dyDescent="0.25">
      <c r="A36" s="39"/>
      <c r="B36" s="71" t="s">
        <v>15</v>
      </c>
      <c r="C36" s="71">
        <v>4</v>
      </c>
      <c r="D36" s="72">
        <v>10000</v>
      </c>
      <c r="E36" s="11"/>
      <c r="F36" s="11"/>
      <c r="G36" s="83">
        <v>40000</v>
      </c>
      <c r="H36" s="12">
        <f t="shared" si="0"/>
        <v>1617700</v>
      </c>
    </row>
    <row r="37" spans="1:8" ht="15.75" x14ac:dyDescent="0.25">
      <c r="A37" s="39"/>
      <c r="B37" s="73" t="s">
        <v>16</v>
      </c>
      <c r="C37" s="73"/>
      <c r="D37" s="74">
        <v>70000</v>
      </c>
      <c r="E37" s="75"/>
      <c r="F37" s="75"/>
      <c r="G37" s="17">
        <v>70000</v>
      </c>
      <c r="H37" s="76">
        <f t="shared" si="0"/>
        <v>1547700</v>
      </c>
    </row>
    <row r="38" spans="1:8" ht="15.75" x14ac:dyDescent="0.25">
      <c r="A38" s="39"/>
      <c r="B38" s="36" t="s">
        <v>22</v>
      </c>
      <c r="C38" s="36">
        <v>2</v>
      </c>
      <c r="D38" s="37">
        <v>10000</v>
      </c>
      <c r="E38" s="33"/>
      <c r="F38" s="33"/>
      <c r="G38" s="17">
        <v>10000</v>
      </c>
      <c r="H38" s="34">
        <f t="shared" si="0"/>
        <v>1537700</v>
      </c>
    </row>
    <row r="39" spans="1:8" ht="15.75" x14ac:dyDescent="0.25">
      <c r="A39" s="42" t="s">
        <v>102</v>
      </c>
      <c r="B39" s="22"/>
      <c r="C39" s="22"/>
      <c r="D39" s="24"/>
      <c r="E39" s="34">
        <f>SUM(E5:E38)</f>
        <v>1000000</v>
      </c>
      <c r="F39" s="34">
        <f>SUM(F5:F38)</f>
        <v>250000</v>
      </c>
      <c r="G39" s="102">
        <f>SUM(G8:G38)</f>
        <v>4917000</v>
      </c>
      <c r="H39" s="103">
        <f>H4+E40-G39</f>
        <v>1537700</v>
      </c>
    </row>
    <row r="40" spans="1:8" ht="15.75" x14ac:dyDescent="0.25">
      <c r="A40" s="104" t="s">
        <v>103</v>
      </c>
      <c r="B40" s="104"/>
      <c r="C40" s="42"/>
      <c r="D40" s="43"/>
      <c r="E40" s="105">
        <f>E39+F39</f>
        <v>1250000</v>
      </c>
      <c r="F40" s="105"/>
      <c r="G40" s="102"/>
      <c r="H40" s="103"/>
    </row>
  </sheetData>
  <mergeCells count="5">
    <mergeCell ref="A1:H1"/>
    <mergeCell ref="G39:G40"/>
    <mergeCell ref="H39:H40"/>
    <mergeCell ref="A40:B40"/>
    <mergeCell ref="E40:F4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K66" sqref="K66"/>
    </sheetView>
  </sheetViews>
  <sheetFormatPr defaultColWidth="8.85546875" defaultRowHeight="15" x14ac:dyDescent="0.25"/>
  <cols>
    <col min="1" max="1" width="16.42578125" style="7" customWidth="1"/>
    <col min="2" max="2" width="17.42578125" style="7" customWidth="1"/>
    <col min="3" max="3" width="8.42578125" style="7" customWidth="1"/>
    <col min="4" max="4" width="10.5703125" style="7" customWidth="1"/>
    <col min="5" max="5" width="12.42578125" style="7" customWidth="1"/>
    <col min="6" max="6" width="14.7109375" style="7" customWidth="1"/>
    <col min="7" max="7" width="13.28515625" style="7" customWidth="1"/>
    <col min="8" max="8" width="17.42578125" style="7" customWidth="1"/>
    <col min="9" max="10" width="8.85546875" style="7"/>
    <col min="11" max="11" width="11.140625" style="7" customWidth="1"/>
    <col min="12" max="16384" width="8.85546875" style="7"/>
  </cols>
  <sheetData>
    <row r="1" spans="1:8" ht="15.75" x14ac:dyDescent="0.25">
      <c r="A1" s="101" t="s">
        <v>106</v>
      </c>
      <c r="B1" s="101"/>
      <c r="C1" s="101"/>
      <c r="D1" s="101"/>
      <c r="E1" s="101"/>
      <c r="F1" s="101"/>
      <c r="G1" s="101"/>
      <c r="H1" s="101"/>
    </row>
    <row r="2" spans="1:8" ht="15.75" x14ac:dyDescent="0.25">
      <c r="A2" s="22" t="s">
        <v>0</v>
      </c>
      <c r="B2" s="23" t="s">
        <v>1</v>
      </c>
      <c r="C2" s="23" t="s">
        <v>2</v>
      </c>
      <c r="D2" s="24" t="s">
        <v>3</v>
      </c>
      <c r="E2" s="25" t="s">
        <v>4</v>
      </c>
      <c r="F2" s="25"/>
      <c r="G2" s="25" t="s">
        <v>5</v>
      </c>
      <c r="H2" s="26" t="s">
        <v>6</v>
      </c>
    </row>
    <row r="3" spans="1:8" ht="15.75" x14ac:dyDescent="0.25">
      <c r="A3" s="22"/>
      <c r="B3" s="23"/>
      <c r="C3" s="23"/>
      <c r="D3" s="24"/>
      <c r="E3" s="25" t="s">
        <v>7</v>
      </c>
      <c r="F3" s="25" t="s">
        <v>8</v>
      </c>
      <c r="G3" s="25"/>
      <c r="H3" s="26"/>
    </row>
    <row r="4" spans="1:8" ht="15.75" x14ac:dyDescent="0.25">
      <c r="A4" s="27" t="s">
        <v>107</v>
      </c>
      <c r="B4" s="27"/>
      <c r="C4" s="27"/>
      <c r="D4" s="28"/>
      <c r="E4" s="27"/>
      <c r="F4" s="27"/>
      <c r="G4" s="27"/>
      <c r="H4" s="29">
        <v>1537700</v>
      </c>
    </row>
    <row r="5" spans="1:8" ht="15.75" x14ac:dyDescent="0.25">
      <c r="A5" s="30">
        <v>44844</v>
      </c>
      <c r="B5" s="19" t="s">
        <v>108</v>
      </c>
      <c r="C5" s="31"/>
      <c r="D5" s="32"/>
      <c r="E5" s="33"/>
      <c r="F5" s="33">
        <v>5000000</v>
      </c>
      <c r="G5" s="33"/>
      <c r="H5" s="34">
        <f>H4+E5+F5-G5</f>
        <v>6537700</v>
      </c>
    </row>
    <row r="6" spans="1:8" ht="15.75" x14ac:dyDescent="0.25">
      <c r="A6" s="30">
        <v>44843</v>
      </c>
      <c r="B6" s="19" t="s">
        <v>109</v>
      </c>
      <c r="C6" s="31"/>
      <c r="D6" s="32"/>
      <c r="E6" s="33"/>
      <c r="F6" s="33">
        <v>200000</v>
      </c>
      <c r="G6" s="33"/>
      <c r="H6" s="34">
        <f t="shared" ref="H6:H52" si="0">H5+E6+F6-G6</f>
        <v>6737700</v>
      </c>
    </row>
    <row r="7" spans="1:8" ht="15.75" x14ac:dyDescent="0.25">
      <c r="A7" s="30"/>
      <c r="B7" s="20" t="s">
        <v>110</v>
      </c>
      <c r="C7" s="31"/>
      <c r="D7" s="32"/>
      <c r="E7" s="33"/>
      <c r="F7" s="33">
        <v>300000</v>
      </c>
      <c r="G7" s="33"/>
      <c r="H7" s="34">
        <f t="shared" si="0"/>
        <v>7037700</v>
      </c>
    </row>
    <row r="8" spans="1:8" ht="15.75" x14ac:dyDescent="0.25">
      <c r="A8" s="30"/>
      <c r="B8" s="20" t="s">
        <v>112</v>
      </c>
      <c r="C8" s="31"/>
      <c r="D8" s="32"/>
      <c r="E8" s="33"/>
      <c r="F8" s="33">
        <v>200000</v>
      </c>
      <c r="G8" s="33"/>
      <c r="H8" s="34">
        <f>H7+E8+F8-G8</f>
        <v>7237700</v>
      </c>
    </row>
    <row r="9" spans="1:8" ht="15.75" x14ac:dyDescent="0.25">
      <c r="A9" s="30"/>
      <c r="B9" s="20" t="s">
        <v>111</v>
      </c>
      <c r="C9" s="31"/>
      <c r="D9" s="32"/>
      <c r="E9" s="33"/>
      <c r="F9" s="33">
        <v>200000</v>
      </c>
      <c r="G9" s="33"/>
      <c r="H9" s="34">
        <f t="shared" si="0"/>
        <v>7437700</v>
      </c>
    </row>
    <row r="10" spans="1:8" ht="15.75" x14ac:dyDescent="0.25">
      <c r="A10" s="30">
        <v>44838</v>
      </c>
      <c r="B10" s="20" t="s">
        <v>91</v>
      </c>
      <c r="C10" s="31"/>
      <c r="D10" s="32"/>
      <c r="E10" s="33">
        <v>1000000</v>
      </c>
      <c r="F10" s="33"/>
      <c r="G10" s="33"/>
      <c r="H10" s="34">
        <f>H9+E10+F10-G10</f>
        <v>8437700</v>
      </c>
    </row>
    <row r="11" spans="1:8" ht="15.75" x14ac:dyDescent="0.25">
      <c r="A11" s="30">
        <v>44835</v>
      </c>
      <c r="B11" s="20" t="s">
        <v>113</v>
      </c>
      <c r="C11" s="31"/>
      <c r="D11" s="32"/>
      <c r="E11" s="33"/>
      <c r="F11" s="33">
        <v>300000</v>
      </c>
      <c r="G11" s="33"/>
      <c r="H11" s="34">
        <f t="shared" si="0"/>
        <v>8737700</v>
      </c>
    </row>
    <row r="12" spans="1:8" ht="15.75" x14ac:dyDescent="0.25">
      <c r="A12" s="30">
        <v>44852</v>
      </c>
      <c r="B12" s="20" t="s">
        <v>81</v>
      </c>
      <c r="C12" s="31"/>
      <c r="D12" s="32"/>
      <c r="E12" s="33">
        <v>500000</v>
      </c>
      <c r="F12" s="33"/>
      <c r="G12" s="33"/>
      <c r="H12" s="34">
        <f t="shared" si="0"/>
        <v>9237700</v>
      </c>
    </row>
    <row r="13" spans="1:8" ht="15.75" x14ac:dyDescent="0.25">
      <c r="A13" s="30">
        <v>44850</v>
      </c>
      <c r="B13" s="20" t="s">
        <v>114</v>
      </c>
      <c r="C13" s="31"/>
      <c r="D13" s="32"/>
      <c r="E13" s="33"/>
      <c r="F13" s="33">
        <v>5000000</v>
      </c>
      <c r="G13" s="33"/>
      <c r="H13" s="34">
        <f t="shared" si="0"/>
        <v>14237700</v>
      </c>
    </row>
    <row r="14" spans="1:8" ht="15.75" x14ac:dyDescent="0.25">
      <c r="A14" s="30">
        <v>44865</v>
      </c>
      <c r="B14" s="20" t="s">
        <v>115</v>
      </c>
      <c r="C14" s="31"/>
      <c r="D14" s="32"/>
      <c r="E14" s="33"/>
      <c r="F14" s="33">
        <v>1000000</v>
      </c>
      <c r="G14" s="33"/>
      <c r="H14" s="34">
        <f t="shared" si="0"/>
        <v>15237700</v>
      </c>
    </row>
    <row r="15" spans="1:8" ht="15.75" x14ac:dyDescent="0.25">
      <c r="A15" s="30"/>
      <c r="B15" s="19"/>
      <c r="C15" s="31"/>
      <c r="D15" s="32"/>
      <c r="E15" s="33"/>
      <c r="F15" s="33"/>
      <c r="G15" s="33"/>
      <c r="H15" s="34">
        <f t="shared" si="0"/>
        <v>15237700</v>
      </c>
    </row>
    <row r="16" spans="1:8" ht="15.75" x14ac:dyDescent="0.25">
      <c r="A16" s="35" t="s">
        <v>117</v>
      </c>
      <c r="B16" s="36" t="s">
        <v>13</v>
      </c>
      <c r="C16" s="36">
        <v>5</v>
      </c>
      <c r="D16" s="37">
        <v>130000</v>
      </c>
      <c r="E16" s="33"/>
      <c r="F16" s="33"/>
      <c r="G16" s="33">
        <f>C16*D16</f>
        <v>650000</v>
      </c>
      <c r="H16" s="34">
        <f>H15+E16+F16-G16</f>
        <v>14587700</v>
      </c>
    </row>
    <row r="17" spans="1:11" ht="15.75" x14ac:dyDescent="0.25">
      <c r="A17" s="38"/>
      <c r="B17" s="36" t="s">
        <v>9</v>
      </c>
      <c r="C17" s="36">
        <v>10</v>
      </c>
      <c r="D17" s="37">
        <v>13000</v>
      </c>
      <c r="E17" s="33"/>
      <c r="F17" s="33"/>
      <c r="G17" s="33">
        <f t="shared" ref="G17:G52" si="1">C17*D17</f>
        <v>130000</v>
      </c>
      <c r="H17" s="34">
        <f t="shared" si="0"/>
        <v>14457700</v>
      </c>
    </row>
    <row r="18" spans="1:11" ht="15.75" x14ac:dyDescent="0.25">
      <c r="A18" s="39"/>
      <c r="B18" s="36" t="s">
        <v>14</v>
      </c>
      <c r="C18" s="36">
        <v>2</v>
      </c>
      <c r="D18" s="37">
        <v>15000</v>
      </c>
      <c r="E18" s="33"/>
      <c r="F18" s="33"/>
      <c r="G18" s="33">
        <f>C18*D18</f>
        <v>30000</v>
      </c>
      <c r="H18" s="34">
        <f t="shared" si="0"/>
        <v>14427700</v>
      </c>
    </row>
    <row r="19" spans="1:11" ht="15.75" x14ac:dyDescent="0.25">
      <c r="A19" s="39"/>
      <c r="B19" s="36" t="s">
        <v>15</v>
      </c>
      <c r="C19" s="36">
        <v>4</v>
      </c>
      <c r="D19" s="37">
        <v>12000</v>
      </c>
      <c r="E19" s="33"/>
      <c r="F19" s="33"/>
      <c r="G19" s="33">
        <f>C19*D19</f>
        <v>48000</v>
      </c>
      <c r="H19" s="34">
        <f t="shared" si="0"/>
        <v>14379700</v>
      </c>
    </row>
    <row r="20" spans="1:11" ht="15.75" x14ac:dyDescent="0.25">
      <c r="A20" s="39"/>
      <c r="B20" s="36" t="s">
        <v>16</v>
      </c>
      <c r="C20" s="36"/>
      <c r="D20" s="37">
        <v>70000</v>
      </c>
      <c r="E20" s="33"/>
      <c r="F20" s="33"/>
      <c r="G20" s="33">
        <v>70000</v>
      </c>
      <c r="H20" s="34">
        <f t="shared" si="0"/>
        <v>14309700</v>
      </c>
    </row>
    <row r="21" spans="1:11" ht="15.75" x14ac:dyDescent="0.25">
      <c r="A21" s="39"/>
      <c r="B21" s="36" t="s">
        <v>11</v>
      </c>
      <c r="C21" s="36">
        <v>1</v>
      </c>
      <c r="D21" s="37">
        <v>25000</v>
      </c>
      <c r="E21" s="33"/>
      <c r="F21" s="33"/>
      <c r="G21" s="33">
        <f t="shared" si="1"/>
        <v>25000</v>
      </c>
      <c r="H21" s="34">
        <f t="shared" si="0"/>
        <v>14284700</v>
      </c>
      <c r="J21" s="1" t="s">
        <v>122</v>
      </c>
      <c r="K21" s="2">
        <f>SUM(G16:G28)</f>
        <v>1468000</v>
      </c>
    </row>
    <row r="22" spans="1:11" ht="15.75" x14ac:dyDescent="0.25">
      <c r="A22" s="39"/>
      <c r="B22" s="36" t="s">
        <v>17</v>
      </c>
      <c r="C22" s="36">
        <v>1</v>
      </c>
      <c r="D22" s="37">
        <v>25000</v>
      </c>
      <c r="E22" s="33"/>
      <c r="F22" s="33"/>
      <c r="G22" s="33">
        <f t="shared" si="1"/>
        <v>25000</v>
      </c>
      <c r="H22" s="34">
        <f t="shared" si="0"/>
        <v>14259700</v>
      </c>
      <c r="J22" s="1" t="s">
        <v>123</v>
      </c>
      <c r="K22" s="2">
        <f>SUM(G29:G34)</f>
        <v>1094000</v>
      </c>
    </row>
    <row r="23" spans="1:11" ht="15.75" x14ac:dyDescent="0.25">
      <c r="A23" s="39"/>
      <c r="B23" s="36" t="s">
        <v>116</v>
      </c>
      <c r="C23" s="36">
        <v>2</v>
      </c>
      <c r="D23" s="37">
        <v>10000</v>
      </c>
      <c r="E23" s="33"/>
      <c r="F23" s="33"/>
      <c r="G23" s="33">
        <f>+C23*D23</f>
        <v>20000</v>
      </c>
      <c r="H23" s="34">
        <f t="shared" si="0"/>
        <v>14239700</v>
      </c>
      <c r="J23" s="1" t="s">
        <v>124</v>
      </c>
      <c r="K23" s="2">
        <f>SUM(G35:G40)</f>
        <v>1102000</v>
      </c>
    </row>
    <row r="24" spans="1:11" ht="15.75" x14ac:dyDescent="0.25">
      <c r="A24" s="39"/>
      <c r="B24" s="36" t="s">
        <v>19</v>
      </c>
      <c r="C24" s="36">
        <v>1</v>
      </c>
      <c r="D24" s="37">
        <v>52000</v>
      </c>
      <c r="E24" s="33"/>
      <c r="F24" s="33"/>
      <c r="G24" s="33">
        <f t="shared" si="1"/>
        <v>52000</v>
      </c>
      <c r="H24" s="34">
        <f t="shared" si="0"/>
        <v>14187700</v>
      </c>
      <c r="J24" s="1" t="s">
        <v>125</v>
      </c>
      <c r="K24" s="2">
        <f>SUM(G41:G46)</f>
        <v>1096000</v>
      </c>
    </row>
    <row r="25" spans="1:11" ht="15.75" x14ac:dyDescent="0.25">
      <c r="A25" s="39"/>
      <c r="B25" s="36" t="s">
        <v>10</v>
      </c>
      <c r="C25" s="36">
        <v>1</v>
      </c>
      <c r="D25" s="37">
        <v>340000</v>
      </c>
      <c r="E25" s="33"/>
      <c r="F25" s="33"/>
      <c r="G25" s="33">
        <f t="shared" si="1"/>
        <v>340000</v>
      </c>
      <c r="H25" s="34">
        <f t="shared" si="0"/>
        <v>13847700</v>
      </c>
      <c r="J25" s="1" t="s">
        <v>126</v>
      </c>
      <c r="K25" s="2">
        <f>SUM(G47:G52)</f>
        <v>1116000</v>
      </c>
    </row>
    <row r="26" spans="1:11" ht="15.75" x14ac:dyDescent="0.25">
      <c r="A26" s="39"/>
      <c r="B26" s="36" t="s">
        <v>20</v>
      </c>
      <c r="C26" s="36">
        <v>2</v>
      </c>
      <c r="D26" s="37">
        <v>10000</v>
      </c>
      <c r="E26" s="33"/>
      <c r="F26" s="33"/>
      <c r="G26" s="33">
        <f t="shared" si="1"/>
        <v>20000</v>
      </c>
      <c r="H26" s="34">
        <f t="shared" si="0"/>
        <v>13827700</v>
      </c>
      <c r="J26" s="1" t="s">
        <v>58</v>
      </c>
      <c r="K26" s="21">
        <f>SUM(K21:K25)</f>
        <v>5876000</v>
      </c>
    </row>
    <row r="27" spans="1:11" ht="15.75" x14ac:dyDescent="0.25">
      <c r="A27" s="39"/>
      <c r="B27" s="36" t="s">
        <v>21</v>
      </c>
      <c r="C27" s="36">
        <v>1</v>
      </c>
      <c r="D27" s="37">
        <v>30000</v>
      </c>
      <c r="E27" s="33"/>
      <c r="F27" s="33"/>
      <c r="G27" s="33">
        <f t="shared" si="1"/>
        <v>30000</v>
      </c>
      <c r="H27" s="34">
        <f t="shared" si="0"/>
        <v>13797700</v>
      </c>
    </row>
    <row r="28" spans="1:11" ht="15.75" x14ac:dyDescent="0.25">
      <c r="A28" s="39"/>
      <c r="B28" s="36" t="s">
        <v>22</v>
      </c>
      <c r="C28" s="36">
        <v>2</v>
      </c>
      <c r="D28" s="37">
        <v>14000</v>
      </c>
      <c r="E28" s="33"/>
      <c r="F28" s="33"/>
      <c r="G28" s="33">
        <f t="shared" si="1"/>
        <v>28000</v>
      </c>
      <c r="H28" s="34">
        <f t="shared" si="0"/>
        <v>13769700</v>
      </c>
    </row>
    <row r="29" spans="1:11" ht="15.75" x14ac:dyDescent="0.25">
      <c r="A29" s="35" t="s">
        <v>118</v>
      </c>
      <c r="B29" s="36" t="s">
        <v>13</v>
      </c>
      <c r="C29" s="36">
        <v>6</v>
      </c>
      <c r="D29" s="37">
        <v>130000</v>
      </c>
      <c r="E29" s="33"/>
      <c r="F29" s="33"/>
      <c r="G29" s="33">
        <f t="shared" si="1"/>
        <v>780000</v>
      </c>
      <c r="H29" s="34">
        <f t="shared" si="0"/>
        <v>12989700</v>
      </c>
    </row>
    <row r="30" spans="1:11" ht="15.75" x14ac:dyDescent="0.25">
      <c r="A30" s="39"/>
      <c r="B30" s="36" t="s">
        <v>9</v>
      </c>
      <c r="C30" s="36">
        <v>12</v>
      </c>
      <c r="D30" s="37">
        <v>13000</v>
      </c>
      <c r="E30" s="33"/>
      <c r="F30" s="33"/>
      <c r="G30" s="33">
        <f t="shared" si="1"/>
        <v>156000</v>
      </c>
      <c r="H30" s="34">
        <f t="shared" si="0"/>
        <v>12833700</v>
      </c>
    </row>
    <row r="31" spans="1:11" ht="15.75" x14ac:dyDescent="0.25">
      <c r="A31" s="39"/>
      <c r="B31" s="36" t="s">
        <v>14</v>
      </c>
      <c r="C31" s="36">
        <v>2</v>
      </c>
      <c r="D31" s="37">
        <v>10000</v>
      </c>
      <c r="E31" s="33"/>
      <c r="F31" s="33"/>
      <c r="G31" s="33">
        <f t="shared" si="1"/>
        <v>20000</v>
      </c>
      <c r="H31" s="34">
        <f t="shared" si="0"/>
        <v>12813700</v>
      </c>
    </row>
    <row r="32" spans="1:11" ht="15.75" x14ac:dyDescent="0.25">
      <c r="A32" s="39"/>
      <c r="B32" s="36" t="s">
        <v>15</v>
      </c>
      <c r="C32" s="36">
        <v>4</v>
      </c>
      <c r="D32" s="37">
        <v>12000</v>
      </c>
      <c r="E32" s="33"/>
      <c r="F32" s="33"/>
      <c r="G32" s="33">
        <f t="shared" si="1"/>
        <v>48000</v>
      </c>
      <c r="H32" s="34">
        <f t="shared" si="0"/>
        <v>12765700</v>
      </c>
    </row>
    <row r="33" spans="1:8" ht="15.75" x14ac:dyDescent="0.25">
      <c r="A33" s="39"/>
      <c r="B33" s="36" t="s">
        <v>16</v>
      </c>
      <c r="C33" s="36"/>
      <c r="D33" s="37">
        <v>70000</v>
      </c>
      <c r="E33" s="33"/>
      <c r="F33" s="33"/>
      <c r="G33" s="33">
        <v>70000</v>
      </c>
      <c r="H33" s="34">
        <f t="shared" si="0"/>
        <v>12695700</v>
      </c>
    </row>
    <row r="34" spans="1:8" ht="15.75" x14ac:dyDescent="0.25">
      <c r="A34" s="39"/>
      <c r="B34" s="36" t="s">
        <v>22</v>
      </c>
      <c r="C34" s="36">
        <v>2</v>
      </c>
      <c r="D34" s="37">
        <v>10000</v>
      </c>
      <c r="E34" s="33"/>
      <c r="F34" s="33"/>
      <c r="G34" s="33">
        <f t="shared" si="1"/>
        <v>20000</v>
      </c>
      <c r="H34" s="34">
        <f t="shared" si="0"/>
        <v>12675700</v>
      </c>
    </row>
    <row r="35" spans="1:8" ht="15.75" x14ac:dyDescent="0.25">
      <c r="A35" s="35" t="s">
        <v>119</v>
      </c>
      <c r="B35" s="36" t="s">
        <v>13</v>
      </c>
      <c r="C35" s="36">
        <v>6</v>
      </c>
      <c r="D35" s="37">
        <v>130000</v>
      </c>
      <c r="E35" s="33"/>
      <c r="F35" s="33"/>
      <c r="G35" s="33">
        <f t="shared" si="1"/>
        <v>780000</v>
      </c>
      <c r="H35" s="34">
        <f t="shared" si="0"/>
        <v>11895700</v>
      </c>
    </row>
    <row r="36" spans="1:8" ht="15.75" x14ac:dyDescent="0.25">
      <c r="A36" s="39"/>
      <c r="B36" s="36" t="s">
        <v>9</v>
      </c>
      <c r="C36" s="36">
        <v>12</v>
      </c>
      <c r="D36" s="37">
        <v>13000</v>
      </c>
      <c r="E36" s="33"/>
      <c r="F36" s="33"/>
      <c r="G36" s="33">
        <f t="shared" si="1"/>
        <v>156000</v>
      </c>
      <c r="H36" s="34">
        <f t="shared" si="0"/>
        <v>11739700</v>
      </c>
    </row>
    <row r="37" spans="1:8" ht="15.75" x14ac:dyDescent="0.25">
      <c r="A37" s="39"/>
      <c r="B37" s="36" t="s">
        <v>14</v>
      </c>
      <c r="C37" s="36">
        <v>2</v>
      </c>
      <c r="D37" s="37">
        <v>13000</v>
      </c>
      <c r="E37" s="33"/>
      <c r="F37" s="33"/>
      <c r="G37" s="33">
        <f t="shared" si="1"/>
        <v>26000</v>
      </c>
      <c r="H37" s="34">
        <f t="shared" si="0"/>
        <v>11713700</v>
      </c>
    </row>
    <row r="38" spans="1:8" ht="15.75" x14ac:dyDescent="0.25">
      <c r="A38" s="39"/>
      <c r="B38" s="36" t="s">
        <v>15</v>
      </c>
      <c r="C38" s="36">
        <v>4</v>
      </c>
      <c r="D38" s="37">
        <v>10000</v>
      </c>
      <c r="E38" s="33"/>
      <c r="F38" s="33"/>
      <c r="G38" s="33">
        <f t="shared" si="1"/>
        <v>40000</v>
      </c>
      <c r="H38" s="34">
        <f t="shared" si="0"/>
        <v>11673700</v>
      </c>
    </row>
    <row r="39" spans="1:8" ht="15.75" x14ac:dyDescent="0.25">
      <c r="A39" s="39"/>
      <c r="B39" s="36" t="s">
        <v>16</v>
      </c>
      <c r="C39" s="36"/>
      <c r="D39" s="37">
        <v>80000</v>
      </c>
      <c r="E39" s="33"/>
      <c r="F39" s="33"/>
      <c r="G39" s="33">
        <v>80000</v>
      </c>
      <c r="H39" s="34">
        <f t="shared" si="0"/>
        <v>11593700</v>
      </c>
    </row>
    <row r="40" spans="1:8" ht="15.75" x14ac:dyDescent="0.25">
      <c r="A40" s="39"/>
      <c r="B40" s="36" t="s">
        <v>22</v>
      </c>
      <c r="C40" s="36">
        <v>2</v>
      </c>
      <c r="D40" s="37">
        <v>10000</v>
      </c>
      <c r="E40" s="33"/>
      <c r="F40" s="33"/>
      <c r="G40" s="33">
        <f t="shared" si="1"/>
        <v>20000</v>
      </c>
      <c r="H40" s="34">
        <f t="shared" si="0"/>
        <v>11573700</v>
      </c>
    </row>
    <row r="41" spans="1:8" ht="15.75" x14ac:dyDescent="0.25">
      <c r="A41" s="35" t="s">
        <v>120</v>
      </c>
      <c r="B41" s="36" t="s">
        <v>13</v>
      </c>
      <c r="C41" s="36">
        <v>6</v>
      </c>
      <c r="D41" s="37">
        <v>130000</v>
      </c>
      <c r="E41" s="33"/>
      <c r="F41" s="33"/>
      <c r="G41" s="33">
        <f t="shared" si="1"/>
        <v>780000</v>
      </c>
      <c r="H41" s="34">
        <f t="shared" si="0"/>
        <v>10793700</v>
      </c>
    </row>
    <row r="42" spans="1:8" ht="15.75" x14ac:dyDescent="0.25">
      <c r="A42" s="39"/>
      <c r="B42" s="36" t="s">
        <v>9</v>
      </c>
      <c r="C42" s="36">
        <v>12</v>
      </c>
      <c r="D42" s="37">
        <v>13000</v>
      </c>
      <c r="E42" s="33"/>
      <c r="F42" s="33"/>
      <c r="G42" s="33">
        <f t="shared" si="1"/>
        <v>156000</v>
      </c>
      <c r="H42" s="34">
        <f t="shared" si="0"/>
        <v>10637700</v>
      </c>
    </row>
    <row r="43" spans="1:8" ht="15.75" x14ac:dyDescent="0.25">
      <c r="A43" s="39"/>
      <c r="B43" s="36" t="s">
        <v>14</v>
      </c>
      <c r="C43" s="36">
        <v>2</v>
      </c>
      <c r="D43" s="37">
        <v>15000</v>
      </c>
      <c r="E43" s="33"/>
      <c r="F43" s="33"/>
      <c r="G43" s="33">
        <f t="shared" si="1"/>
        <v>30000</v>
      </c>
      <c r="H43" s="34">
        <f t="shared" si="0"/>
        <v>10607700</v>
      </c>
    </row>
    <row r="44" spans="1:8" ht="15.75" x14ac:dyDescent="0.25">
      <c r="A44" s="39"/>
      <c r="B44" s="36" t="s">
        <v>15</v>
      </c>
      <c r="C44" s="36">
        <v>4</v>
      </c>
      <c r="D44" s="37">
        <v>10000</v>
      </c>
      <c r="E44" s="33"/>
      <c r="F44" s="33"/>
      <c r="G44" s="33">
        <f t="shared" si="1"/>
        <v>40000</v>
      </c>
      <c r="H44" s="34">
        <f t="shared" si="0"/>
        <v>10567700</v>
      </c>
    </row>
    <row r="45" spans="1:8" ht="15.75" x14ac:dyDescent="0.25">
      <c r="A45" s="39"/>
      <c r="B45" s="36" t="s">
        <v>16</v>
      </c>
      <c r="C45" s="36"/>
      <c r="D45" s="37">
        <v>80000</v>
      </c>
      <c r="E45" s="33"/>
      <c r="F45" s="33"/>
      <c r="G45" s="33">
        <v>70000</v>
      </c>
      <c r="H45" s="34">
        <f t="shared" si="0"/>
        <v>10497700</v>
      </c>
    </row>
    <row r="46" spans="1:8" ht="15.75" x14ac:dyDescent="0.25">
      <c r="A46" s="39"/>
      <c r="B46" s="36" t="s">
        <v>22</v>
      </c>
      <c r="C46" s="36">
        <v>2</v>
      </c>
      <c r="D46" s="37">
        <v>10000</v>
      </c>
      <c r="E46" s="33"/>
      <c r="F46" s="33"/>
      <c r="G46" s="33">
        <f t="shared" si="1"/>
        <v>20000</v>
      </c>
      <c r="H46" s="34">
        <f t="shared" si="0"/>
        <v>10477700</v>
      </c>
    </row>
    <row r="47" spans="1:8" ht="15.75" x14ac:dyDescent="0.25">
      <c r="A47" s="35" t="s">
        <v>121</v>
      </c>
      <c r="B47" s="36" t="s">
        <v>13</v>
      </c>
      <c r="C47" s="36">
        <v>6</v>
      </c>
      <c r="D47" s="37">
        <v>130000</v>
      </c>
      <c r="E47" s="33"/>
      <c r="F47" s="33"/>
      <c r="G47" s="33">
        <f t="shared" si="1"/>
        <v>780000</v>
      </c>
      <c r="H47" s="34">
        <f t="shared" si="0"/>
        <v>9697700</v>
      </c>
    </row>
    <row r="48" spans="1:8" ht="15.75" x14ac:dyDescent="0.25">
      <c r="A48" s="39"/>
      <c r="B48" s="36" t="s">
        <v>9</v>
      </c>
      <c r="C48" s="36">
        <v>12</v>
      </c>
      <c r="D48" s="37">
        <v>13000</v>
      </c>
      <c r="E48" s="33"/>
      <c r="F48" s="33"/>
      <c r="G48" s="33">
        <f t="shared" si="1"/>
        <v>156000</v>
      </c>
      <c r="H48" s="34">
        <f t="shared" si="0"/>
        <v>9541700</v>
      </c>
    </row>
    <row r="49" spans="1:8" ht="15.75" x14ac:dyDescent="0.25">
      <c r="A49" s="39"/>
      <c r="B49" s="36" t="s">
        <v>14</v>
      </c>
      <c r="C49" s="36">
        <v>2</v>
      </c>
      <c r="D49" s="37">
        <v>15000</v>
      </c>
      <c r="E49" s="33"/>
      <c r="F49" s="33"/>
      <c r="G49" s="33">
        <f t="shared" si="1"/>
        <v>30000</v>
      </c>
      <c r="H49" s="34">
        <f t="shared" si="0"/>
        <v>9511700</v>
      </c>
    </row>
    <row r="50" spans="1:8" ht="15.75" x14ac:dyDescent="0.25">
      <c r="A50" s="39"/>
      <c r="B50" s="36" t="s">
        <v>15</v>
      </c>
      <c r="C50" s="36">
        <v>4</v>
      </c>
      <c r="D50" s="37">
        <v>10000</v>
      </c>
      <c r="E50" s="33"/>
      <c r="F50" s="33"/>
      <c r="G50" s="33">
        <f t="shared" si="1"/>
        <v>40000</v>
      </c>
      <c r="H50" s="34">
        <f t="shared" si="0"/>
        <v>9471700</v>
      </c>
    </row>
    <row r="51" spans="1:8" ht="15.75" x14ac:dyDescent="0.25">
      <c r="A51" s="39"/>
      <c r="B51" s="36" t="s">
        <v>16</v>
      </c>
      <c r="C51" s="36"/>
      <c r="D51" s="37">
        <v>80000</v>
      </c>
      <c r="E51" s="33"/>
      <c r="F51" s="33"/>
      <c r="G51" s="33">
        <v>80000</v>
      </c>
      <c r="H51" s="34">
        <f t="shared" si="0"/>
        <v>9391700</v>
      </c>
    </row>
    <row r="52" spans="1:8" ht="15.75" x14ac:dyDescent="0.25">
      <c r="A52" s="39"/>
      <c r="B52" s="36" t="s">
        <v>22</v>
      </c>
      <c r="C52" s="36">
        <v>2</v>
      </c>
      <c r="D52" s="37">
        <v>15000</v>
      </c>
      <c r="E52" s="33"/>
      <c r="F52" s="33"/>
      <c r="G52" s="33">
        <f t="shared" si="1"/>
        <v>30000</v>
      </c>
      <c r="H52" s="34">
        <f t="shared" si="0"/>
        <v>9361700</v>
      </c>
    </row>
    <row r="53" spans="1:8" ht="15.75" x14ac:dyDescent="0.25">
      <c r="A53" s="13"/>
      <c r="D53" s="8"/>
      <c r="E53" s="11"/>
      <c r="F53" s="11"/>
      <c r="G53" s="11"/>
      <c r="H53" s="12"/>
    </row>
    <row r="54" spans="1:8" ht="15.75" x14ac:dyDescent="0.25">
      <c r="A54" s="14" t="s">
        <v>127</v>
      </c>
      <c r="B54" s="9"/>
      <c r="C54" s="9"/>
      <c r="D54" s="10"/>
      <c r="E54" s="12">
        <f>SUM(E5:E46)</f>
        <v>1500000</v>
      </c>
      <c r="F54" s="12">
        <f>SUM(F5:F46)</f>
        <v>12200000</v>
      </c>
      <c r="G54" s="106">
        <f>SUM(G16:G53)</f>
        <v>5876000</v>
      </c>
      <c r="H54" s="107">
        <f>H4+E55-G54</f>
        <v>9361700</v>
      </c>
    </row>
    <row r="55" spans="1:8" ht="15.75" x14ac:dyDescent="0.25">
      <c r="A55" s="108" t="s">
        <v>128</v>
      </c>
      <c r="B55" s="108"/>
      <c r="C55" s="14"/>
      <c r="D55" s="16"/>
      <c r="E55" s="109">
        <f>E54+F54</f>
        <v>13700000</v>
      </c>
      <c r="F55" s="109"/>
      <c r="G55" s="106"/>
      <c r="H55" s="107"/>
    </row>
  </sheetData>
  <mergeCells count="5">
    <mergeCell ref="A1:H1"/>
    <mergeCell ref="G54:G55"/>
    <mergeCell ref="H54:H55"/>
    <mergeCell ref="A55:B55"/>
    <mergeCell ref="E55:F5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B11" sqref="B11"/>
    </sheetView>
  </sheetViews>
  <sheetFormatPr defaultColWidth="8.85546875" defaultRowHeight="15" x14ac:dyDescent="0.25"/>
  <cols>
    <col min="1" max="1" width="16.42578125" style="7" customWidth="1"/>
    <col min="2" max="2" width="17.42578125" style="7" customWidth="1"/>
    <col min="3" max="3" width="8.42578125" style="7" customWidth="1"/>
    <col min="4" max="4" width="10.5703125" style="7" customWidth="1"/>
    <col min="5" max="5" width="12.42578125" style="7" customWidth="1"/>
    <col min="6" max="6" width="14.7109375" style="7" customWidth="1"/>
    <col min="7" max="7" width="13.28515625" style="7" customWidth="1"/>
    <col min="8" max="8" width="17.42578125" style="7" customWidth="1"/>
    <col min="9" max="10" width="8.85546875" style="7"/>
    <col min="11" max="11" width="11.140625" style="7" customWidth="1"/>
    <col min="12" max="16384" width="8.85546875" style="7"/>
  </cols>
  <sheetData>
    <row r="1" spans="1:11" ht="15.75" x14ac:dyDescent="0.25">
      <c r="A1" s="101" t="s">
        <v>130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22" t="s">
        <v>0</v>
      </c>
      <c r="B2" s="23" t="s">
        <v>1</v>
      </c>
      <c r="C2" s="23" t="s">
        <v>2</v>
      </c>
      <c r="D2" s="24" t="s">
        <v>3</v>
      </c>
      <c r="E2" s="25" t="s">
        <v>4</v>
      </c>
      <c r="F2" s="25"/>
      <c r="G2" s="25" t="s">
        <v>5</v>
      </c>
      <c r="H2" s="26" t="s">
        <v>6</v>
      </c>
    </row>
    <row r="3" spans="1:11" ht="15.75" x14ac:dyDescent="0.25">
      <c r="A3" s="22"/>
      <c r="B3" s="23"/>
      <c r="C3" s="23"/>
      <c r="D3" s="24"/>
      <c r="E3" s="25" t="s">
        <v>7</v>
      </c>
      <c r="F3" s="25" t="s">
        <v>8</v>
      </c>
      <c r="G3" s="25"/>
      <c r="H3" s="26"/>
    </row>
    <row r="4" spans="1:11" ht="15.75" x14ac:dyDescent="0.25">
      <c r="A4" s="27" t="s">
        <v>134</v>
      </c>
      <c r="B4" s="27"/>
      <c r="C4" s="27"/>
      <c r="D4" s="28"/>
      <c r="E4" s="27"/>
      <c r="F4" s="27"/>
      <c r="G4" s="27"/>
      <c r="H4" s="29">
        <v>9361700</v>
      </c>
    </row>
    <row r="5" spans="1:11" ht="15.75" x14ac:dyDescent="0.25">
      <c r="A5" s="30">
        <v>44866</v>
      </c>
      <c r="B5" s="85" t="s">
        <v>136</v>
      </c>
      <c r="C5" s="81"/>
      <c r="D5" s="82"/>
      <c r="E5" s="33">
        <v>1000000</v>
      </c>
      <c r="F5" s="33"/>
      <c r="G5" s="33"/>
      <c r="H5" s="34">
        <f>H4+E5+F5-G5</f>
        <v>10361700</v>
      </c>
    </row>
    <row r="6" spans="1:11" ht="15.75" x14ac:dyDescent="0.25">
      <c r="A6" s="30">
        <v>44871</v>
      </c>
      <c r="B6" s="80" t="s">
        <v>112</v>
      </c>
      <c r="C6" s="81"/>
      <c r="D6" s="82"/>
      <c r="E6" s="33"/>
      <c r="F6" s="33">
        <v>200000</v>
      </c>
      <c r="G6" s="33"/>
      <c r="H6" s="34">
        <f t="shared" ref="H6:H33" si="0">H5+E6+F6-G6</f>
        <v>10561700</v>
      </c>
    </row>
    <row r="7" spans="1:11" ht="15.75" x14ac:dyDescent="0.25">
      <c r="A7" s="30"/>
      <c r="B7" s="80" t="s">
        <v>111</v>
      </c>
      <c r="C7" s="81"/>
      <c r="D7" s="82"/>
      <c r="E7" s="33"/>
      <c r="F7" s="33">
        <v>200000</v>
      </c>
      <c r="G7" s="33"/>
      <c r="H7" s="34">
        <f t="shared" si="0"/>
        <v>10761700</v>
      </c>
    </row>
    <row r="8" spans="1:11" ht="15.75" x14ac:dyDescent="0.25">
      <c r="A8" s="30">
        <v>44873</v>
      </c>
      <c r="B8" s="85" t="s">
        <v>137</v>
      </c>
      <c r="C8" s="81"/>
      <c r="D8" s="82"/>
      <c r="E8" s="33"/>
      <c r="F8" s="33">
        <v>100000</v>
      </c>
      <c r="G8" s="33"/>
      <c r="H8" s="34">
        <f t="shared" si="0"/>
        <v>10861700</v>
      </c>
    </row>
    <row r="9" spans="1:11" ht="15.75" x14ac:dyDescent="0.25">
      <c r="A9" s="30">
        <v>44883</v>
      </c>
      <c r="B9" s="85" t="s">
        <v>138</v>
      </c>
      <c r="C9" s="81"/>
      <c r="D9" s="82"/>
      <c r="E9" s="33"/>
      <c r="F9" s="33">
        <v>5000000</v>
      </c>
      <c r="G9" s="33"/>
      <c r="H9" s="34">
        <f t="shared" si="0"/>
        <v>15861700</v>
      </c>
    </row>
    <row r="10" spans="1:11" ht="15.75" x14ac:dyDescent="0.25">
      <c r="A10" s="30">
        <v>44886</v>
      </c>
      <c r="B10" s="80" t="s">
        <v>81</v>
      </c>
      <c r="C10" s="81"/>
      <c r="D10" s="82"/>
      <c r="E10" s="33">
        <v>500000</v>
      </c>
      <c r="F10" s="33"/>
      <c r="G10" s="33"/>
      <c r="H10" s="34">
        <f t="shared" si="0"/>
        <v>16361700</v>
      </c>
    </row>
    <row r="11" spans="1:11" ht="15.75" x14ac:dyDescent="0.25">
      <c r="A11" s="35" t="s">
        <v>131</v>
      </c>
      <c r="B11" s="86" t="s">
        <v>13</v>
      </c>
      <c r="C11" s="86">
        <v>5</v>
      </c>
      <c r="D11" s="87">
        <v>130000</v>
      </c>
      <c r="E11" s="88"/>
      <c r="F11" s="11"/>
      <c r="G11" s="33">
        <f>C11*D11</f>
        <v>650000</v>
      </c>
      <c r="H11" s="34">
        <f t="shared" si="0"/>
        <v>15711700</v>
      </c>
    </row>
    <row r="12" spans="1:11" ht="15.75" x14ac:dyDescent="0.25">
      <c r="A12" s="38"/>
      <c r="B12" s="86" t="s">
        <v>9</v>
      </c>
      <c r="C12" s="86">
        <v>12</v>
      </c>
      <c r="D12" s="87">
        <v>13000</v>
      </c>
      <c r="E12" s="88"/>
      <c r="F12" s="11"/>
      <c r="G12" s="33">
        <f t="shared" ref="G12:G33" si="1">C12*D12</f>
        <v>156000</v>
      </c>
      <c r="H12" s="34">
        <f t="shared" si="0"/>
        <v>15555700</v>
      </c>
    </row>
    <row r="13" spans="1:11" ht="15.75" x14ac:dyDescent="0.25">
      <c r="A13" s="39"/>
      <c r="B13" s="86" t="s">
        <v>14</v>
      </c>
      <c r="C13" s="86">
        <v>2</v>
      </c>
      <c r="D13" s="87">
        <v>15000</v>
      </c>
      <c r="E13" s="88"/>
      <c r="F13" s="11"/>
      <c r="G13" s="33">
        <f>C13*D13</f>
        <v>30000</v>
      </c>
      <c r="H13" s="34">
        <f t="shared" si="0"/>
        <v>15525700</v>
      </c>
    </row>
    <row r="14" spans="1:11" ht="15.75" x14ac:dyDescent="0.25">
      <c r="A14" s="39"/>
      <c r="B14" s="86" t="s">
        <v>15</v>
      </c>
      <c r="C14" s="86">
        <v>4</v>
      </c>
      <c r="D14" s="87">
        <v>11000</v>
      </c>
      <c r="E14" s="88"/>
      <c r="F14" s="11"/>
      <c r="G14" s="33">
        <f>C14*D14</f>
        <v>44000</v>
      </c>
      <c r="H14" s="34">
        <f t="shared" si="0"/>
        <v>15481700</v>
      </c>
    </row>
    <row r="15" spans="1:11" ht="15.75" x14ac:dyDescent="0.25">
      <c r="A15" s="39"/>
      <c r="B15" s="86" t="s">
        <v>16</v>
      </c>
      <c r="C15" s="86"/>
      <c r="D15" s="87">
        <v>90000</v>
      </c>
      <c r="E15" s="88"/>
      <c r="F15" s="11"/>
      <c r="G15" s="33">
        <v>90000</v>
      </c>
      <c r="H15" s="34">
        <f t="shared" si="0"/>
        <v>15391700</v>
      </c>
    </row>
    <row r="16" spans="1:11" ht="15.75" x14ac:dyDescent="0.25">
      <c r="A16" s="39"/>
      <c r="B16" s="86" t="s">
        <v>11</v>
      </c>
      <c r="C16" s="86">
        <v>1</v>
      </c>
      <c r="D16" s="87">
        <v>25000</v>
      </c>
      <c r="E16" s="88"/>
      <c r="F16" s="11"/>
      <c r="G16" s="33">
        <f t="shared" si="1"/>
        <v>25000</v>
      </c>
      <c r="H16" s="34">
        <f t="shared" si="0"/>
        <v>15366700</v>
      </c>
      <c r="J16" s="1" t="s">
        <v>139</v>
      </c>
      <c r="K16" s="2">
        <f>SUM(G11:G21)</f>
        <v>1470000</v>
      </c>
    </row>
    <row r="17" spans="1:11" ht="15.75" x14ac:dyDescent="0.25">
      <c r="A17" s="39"/>
      <c r="B17" s="86" t="s">
        <v>17</v>
      </c>
      <c r="C17" s="86">
        <v>1</v>
      </c>
      <c r="D17" s="87">
        <v>25000</v>
      </c>
      <c r="E17" s="88"/>
      <c r="F17" s="11"/>
      <c r="G17" s="33">
        <f t="shared" si="1"/>
        <v>25000</v>
      </c>
      <c r="H17" s="34">
        <f t="shared" si="0"/>
        <v>15341700</v>
      </c>
      <c r="J17" s="1" t="s">
        <v>140</v>
      </c>
      <c r="K17" s="2">
        <f>SUM(G22:G27)</f>
        <v>984000</v>
      </c>
    </row>
    <row r="18" spans="1:11" ht="15.75" x14ac:dyDescent="0.25">
      <c r="A18" s="39"/>
      <c r="B18" s="86" t="s">
        <v>116</v>
      </c>
      <c r="C18" s="86">
        <v>2</v>
      </c>
      <c r="D18" s="87">
        <v>10000</v>
      </c>
      <c r="E18" s="88"/>
      <c r="F18" s="11"/>
      <c r="G18" s="33">
        <f>+C18*D18</f>
        <v>20000</v>
      </c>
      <c r="H18" s="34">
        <f t="shared" si="0"/>
        <v>15321700</v>
      </c>
      <c r="J18" s="1" t="s">
        <v>141</v>
      </c>
      <c r="K18" s="2">
        <f>SUM(G28:G33)</f>
        <v>972000</v>
      </c>
    </row>
    <row r="19" spans="1:11" ht="15.75" x14ac:dyDescent="0.25">
      <c r="A19" s="39"/>
      <c r="B19" s="86" t="s">
        <v>19</v>
      </c>
      <c r="C19" s="86">
        <v>1</v>
      </c>
      <c r="D19" s="87">
        <v>52000</v>
      </c>
      <c r="E19" s="88"/>
      <c r="F19" s="11"/>
      <c r="G19" s="33">
        <f t="shared" si="1"/>
        <v>52000</v>
      </c>
      <c r="H19" s="34">
        <f t="shared" si="0"/>
        <v>15269700</v>
      </c>
      <c r="J19" s="1"/>
      <c r="K19" s="2"/>
    </row>
    <row r="20" spans="1:11" ht="15.75" x14ac:dyDescent="0.25">
      <c r="A20" s="39"/>
      <c r="B20" s="86" t="s">
        <v>10</v>
      </c>
      <c r="C20" s="86">
        <v>1</v>
      </c>
      <c r="D20" s="87">
        <v>350000</v>
      </c>
      <c r="E20" s="88"/>
      <c r="F20" s="11"/>
      <c r="G20" s="33">
        <f t="shared" si="1"/>
        <v>350000</v>
      </c>
      <c r="H20" s="34">
        <f t="shared" si="0"/>
        <v>14919700</v>
      </c>
      <c r="J20" s="1"/>
      <c r="K20" s="2"/>
    </row>
    <row r="21" spans="1:11" ht="15.75" x14ac:dyDescent="0.25">
      <c r="A21" s="39"/>
      <c r="B21" s="86" t="s">
        <v>22</v>
      </c>
      <c r="C21" s="86">
        <v>2</v>
      </c>
      <c r="D21" s="87">
        <v>14000</v>
      </c>
      <c r="E21" s="88"/>
      <c r="F21" s="11"/>
      <c r="G21" s="33">
        <f t="shared" si="1"/>
        <v>28000</v>
      </c>
      <c r="H21" s="34">
        <f t="shared" si="0"/>
        <v>14891700</v>
      </c>
      <c r="J21" s="1" t="s">
        <v>58</v>
      </c>
      <c r="K21" s="21">
        <f>SUM(K16:K18)</f>
        <v>3426000</v>
      </c>
    </row>
    <row r="22" spans="1:11" ht="15.75" x14ac:dyDescent="0.25">
      <c r="A22" s="35" t="s">
        <v>132</v>
      </c>
      <c r="B22" s="86" t="s">
        <v>13</v>
      </c>
      <c r="C22" s="86">
        <v>5</v>
      </c>
      <c r="D22" s="87">
        <v>130000</v>
      </c>
      <c r="E22" s="88"/>
      <c r="F22" s="11"/>
      <c r="G22" s="33">
        <f>C22*D22</f>
        <v>650000</v>
      </c>
      <c r="H22" s="34">
        <f t="shared" si="0"/>
        <v>14241700</v>
      </c>
    </row>
    <row r="23" spans="1:11" ht="15.75" x14ac:dyDescent="0.25">
      <c r="A23" s="39"/>
      <c r="B23" s="86" t="s">
        <v>9</v>
      </c>
      <c r="C23" s="86">
        <v>12</v>
      </c>
      <c r="D23" s="87">
        <v>13000</v>
      </c>
      <c r="E23" s="88"/>
      <c r="F23" s="11"/>
      <c r="G23" s="33">
        <f t="shared" si="1"/>
        <v>156000</v>
      </c>
      <c r="H23" s="34">
        <f t="shared" si="0"/>
        <v>14085700</v>
      </c>
    </row>
    <row r="24" spans="1:11" ht="15.75" x14ac:dyDescent="0.25">
      <c r="A24" s="39"/>
      <c r="B24" s="86" t="s">
        <v>14</v>
      </c>
      <c r="C24" s="86">
        <v>2</v>
      </c>
      <c r="D24" s="87">
        <v>10000</v>
      </c>
      <c r="E24" s="88"/>
      <c r="F24" s="11"/>
      <c r="G24" s="33">
        <f t="shared" si="1"/>
        <v>20000</v>
      </c>
      <c r="H24" s="34">
        <f t="shared" si="0"/>
        <v>14065700</v>
      </c>
    </row>
    <row r="25" spans="1:11" ht="15.75" x14ac:dyDescent="0.25">
      <c r="A25" s="39"/>
      <c r="B25" s="86" t="s">
        <v>15</v>
      </c>
      <c r="C25" s="86">
        <v>4</v>
      </c>
      <c r="D25" s="87">
        <v>12000</v>
      </c>
      <c r="E25" s="88"/>
      <c r="F25" s="11"/>
      <c r="G25" s="33">
        <f t="shared" si="1"/>
        <v>48000</v>
      </c>
      <c r="H25" s="34">
        <f t="shared" si="0"/>
        <v>14017700</v>
      </c>
    </row>
    <row r="26" spans="1:11" ht="15.75" x14ac:dyDescent="0.25">
      <c r="A26" s="39"/>
      <c r="B26" s="86" t="s">
        <v>16</v>
      </c>
      <c r="C26" s="86"/>
      <c r="D26" s="87">
        <v>90000</v>
      </c>
      <c r="E26" s="88"/>
      <c r="F26" s="11"/>
      <c r="G26" s="33">
        <v>90000</v>
      </c>
      <c r="H26" s="34">
        <f t="shared" si="0"/>
        <v>13927700</v>
      </c>
    </row>
    <row r="27" spans="1:11" ht="15.75" x14ac:dyDescent="0.25">
      <c r="A27" s="39"/>
      <c r="B27" s="86" t="s">
        <v>22</v>
      </c>
      <c r="C27" s="86">
        <v>2</v>
      </c>
      <c r="D27" s="87">
        <v>10000</v>
      </c>
      <c r="E27" s="88"/>
      <c r="F27" s="11"/>
      <c r="G27" s="33">
        <f t="shared" si="1"/>
        <v>20000</v>
      </c>
      <c r="H27" s="34">
        <f t="shared" si="0"/>
        <v>13907700</v>
      </c>
    </row>
    <row r="28" spans="1:11" ht="15.75" x14ac:dyDescent="0.25">
      <c r="A28" s="35" t="s">
        <v>133</v>
      </c>
      <c r="B28" s="86" t="s">
        <v>13</v>
      </c>
      <c r="C28" s="86">
        <v>5</v>
      </c>
      <c r="D28" s="87">
        <v>130000</v>
      </c>
      <c r="E28" s="88"/>
      <c r="F28" s="11"/>
      <c r="G28" s="33">
        <f>C28*D28</f>
        <v>650000</v>
      </c>
      <c r="H28" s="34">
        <f t="shared" si="0"/>
        <v>13257700</v>
      </c>
    </row>
    <row r="29" spans="1:11" ht="15.75" x14ac:dyDescent="0.25">
      <c r="A29" s="39"/>
      <c r="B29" s="86" t="s">
        <v>9</v>
      </c>
      <c r="C29" s="86">
        <v>12</v>
      </c>
      <c r="D29" s="87">
        <v>13000</v>
      </c>
      <c r="E29" s="88"/>
      <c r="F29" s="11"/>
      <c r="G29" s="33">
        <f t="shared" si="1"/>
        <v>156000</v>
      </c>
      <c r="H29" s="34">
        <f t="shared" si="0"/>
        <v>13101700</v>
      </c>
    </row>
    <row r="30" spans="1:11" ht="15.75" x14ac:dyDescent="0.25">
      <c r="A30" s="39"/>
      <c r="B30" s="86" t="s">
        <v>14</v>
      </c>
      <c r="C30" s="86">
        <v>2</v>
      </c>
      <c r="D30" s="87">
        <v>13000</v>
      </c>
      <c r="E30" s="88"/>
      <c r="F30" s="11"/>
      <c r="G30" s="33">
        <f t="shared" si="1"/>
        <v>26000</v>
      </c>
      <c r="H30" s="34">
        <f t="shared" si="0"/>
        <v>13075700</v>
      </c>
    </row>
    <row r="31" spans="1:11" ht="15.75" x14ac:dyDescent="0.25">
      <c r="A31" s="39"/>
      <c r="B31" s="86" t="s">
        <v>15</v>
      </c>
      <c r="C31" s="86">
        <v>4</v>
      </c>
      <c r="D31" s="87">
        <v>10000</v>
      </c>
      <c r="E31" s="88"/>
      <c r="F31" s="11"/>
      <c r="G31" s="33">
        <f t="shared" si="1"/>
        <v>40000</v>
      </c>
      <c r="H31" s="34">
        <f t="shared" si="0"/>
        <v>13035700</v>
      </c>
    </row>
    <row r="32" spans="1:11" ht="15.75" x14ac:dyDescent="0.25">
      <c r="A32" s="39"/>
      <c r="B32" s="86" t="s">
        <v>16</v>
      </c>
      <c r="C32" s="86"/>
      <c r="D32" s="87">
        <v>80000</v>
      </c>
      <c r="E32" s="88"/>
      <c r="F32" s="11"/>
      <c r="G32" s="33">
        <v>80000</v>
      </c>
      <c r="H32" s="34">
        <f t="shared" si="0"/>
        <v>12955700</v>
      </c>
    </row>
    <row r="33" spans="1:8" ht="15.75" x14ac:dyDescent="0.25">
      <c r="A33" s="39"/>
      <c r="B33" s="86" t="s">
        <v>22</v>
      </c>
      <c r="C33" s="86">
        <v>2</v>
      </c>
      <c r="D33" s="87">
        <v>10000</v>
      </c>
      <c r="E33" s="88"/>
      <c r="F33" s="11"/>
      <c r="G33" s="33">
        <f t="shared" si="1"/>
        <v>20000</v>
      </c>
      <c r="H33" s="34">
        <f t="shared" si="0"/>
        <v>12935700</v>
      </c>
    </row>
    <row r="34" spans="1:8" ht="15.75" x14ac:dyDescent="0.25">
      <c r="A34" s="15" t="s">
        <v>142</v>
      </c>
      <c r="B34" s="9"/>
      <c r="C34" s="9"/>
      <c r="D34" s="10"/>
      <c r="E34" s="12">
        <f>SUM(E5:E33)</f>
        <v>1500000</v>
      </c>
      <c r="F34" s="12">
        <f>SUM(F5:F33)</f>
        <v>5500000</v>
      </c>
      <c r="G34" s="106">
        <f>SUM(G11:G33)</f>
        <v>3426000</v>
      </c>
      <c r="H34" s="107">
        <f>H4+E35-G34</f>
        <v>12935700</v>
      </c>
    </row>
    <row r="35" spans="1:8" ht="15.75" x14ac:dyDescent="0.25">
      <c r="A35" s="108" t="s">
        <v>143</v>
      </c>
      <c r="B35" s="108"/>
      <c r="C35" s="15"/>
      <c r="D35" s="16"/>
      <c r="E35" s="109">
        <f>E34+F34</f>
        <v>7000000</v>
      </c>
      <c r="F35" s="109"/>
      <c r="G35" s="106"/>
      <c r="H35" s="107"/>
    </row>
  </sheetData>
  <mergeCells count="5">
    <mergeCell ref="A1:H1"/>
    <mergeCell ref="G34:G35"/>
    <mergeCell ref="H34:H35"/>
    <mergeCell ref="A35:B35"/>
    <mergeCell ref="E35:F3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L26" sqref="L26"/>
    </sheetView>
  </sheetViews>
  <sheetFormatPr defaultColWidth="8.85546875" defaultRowHeight="15" x14ac:dyDescent="0.25"/>
  <cols>
    <col min="1" max="1" width="16.42578125" style="7" customWidth="1"/>
    <col min="2" max="2" width="17.42578125" style="7" customWidth="1"/>
    <col min="3" max="3" width="8.42578125" style="7" customWidth="1"/>
    <col min="4" max="4" width="10.5703125" style="7" customWidth="1"/>
    <col min="5" max="5" width="12.42578125" style="7" customWidth="1"/>
    <col min="6" max="6" width="14.7109375" style="7" customWidth="1"/>
    <col min="7" max="7" width="13.28515625" style="7" customWidth="1"/>
    <col min="8" max="8" width="17.42578125" style="7" customWidth="1"/>
    <col min="9" max="10" width="8.85546875" style="7"/>
    <col min="11" max="11" width="11.140625" style="7" customWidth="1"/>
    <col min="12" max="16384" width="8.85546875" style="7"/>
  </cols>
  <sheetData>
    <row r="1" spans="1:11" ht="15.75" x14ac:dyDescent="0.25">
      <c r="A1" s="101" t="s">
        <v>144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22" t="s">
        <v>0</v>
      </c>
      <c r="B2" s="23" t="s">
        <v>1</v>
      </c>
      <c r="C2" s="23" t="s">
        <v>2</v>
      </c>
      <c r="D2" s="24" t="s">
        <v>3</v>
      </c>
      <c r="E2" s="25" t="s">
        <v>4</v>
      </c>
      <c r="F2" s="25"/>
      <c r="G2" s="25" t="s">
        <v>5</v>
      </c>
      <c r="H2" s="26" t="s">
        <v>6</v>
      </c>
    </row>
    <row r="3" spans="1:11" ht="15.75" x14ac:dyDescent="0.25">
      <c r="A3" s="22"/>
      <c r="B3" s="23"/>
      <c r="C3" s="23"/>
      <c r="D3" s="24"/>
      <c r="E3" s="25" t="s">
        <v>7</v>
      </c>
      <c r="F3" s="25" t="s">
        <v>8</v>
      </c>
      <c r="G3" s="25"/>
      <c r="H3" s="26"/>
    </row>
    <row r="4" spans="1:11" ht="15.75" x14ac:dyDescent="0.25">
      <c r="A4" s="27" t="s">
        <v>135</v>
      </c>
      <c r="B4" s="27"/>
      <c r="C4" s="27"/>
      <c r="D4" s="28"/>
      <c r="E4" s="27"/>
      <c r="F4" s="27"/>
      <c r="G4" s="27"/>
      <c r="H4" s="29">
        <v>12935700</v>
      </c>
    </row>
    <row r="5" spans="1:11" ht="15.75" x14ac:dyDescent="0.25">
      <c r="A5" s="84">
        <v>44896</v>
      </c>
      <c r="B5" s="80" t="s">
        <v>91</v>
      </c>
      <c r="C5" s="81"/>
      <c r="D5" s="82"/>
      <c r="E5" s="11">
        <v>500000</v>
      </c>
      <c r="F5" s="11"/>
      <c r="G5" s="11"/>
      <c r="H5" s="34">
        <f>H4+E5+F5-G5</f>
        <v>13435700</v>
      </c>
    </row>
    <row r="6" spans="1:11" ht="63" x14ac:dyDescent="0.25">
      <c r="A6" s="84"/>
      <c r="B6" s="89" t="s">
        <v>145</v>
      </c>
      <c r="C6" s="81"/>
      <c r="D6" s="82"/>
      <c r="E6" s="11"/>
      <c r="F6" s="11">
        <v>1000000</v>
      </c>
      <c r="G6" s="11"/>
      <c r="H6" s="34">
        <f t="shared" ref="H6:H12" si="0">H5+E6+F6-G6</f>
        <v>14435700</v>
      </c>
    </row>
    <row r="7" spans="1:11" ht="19.5" customHeight="1" x14ac:dyDescent="0.25">
      <c r="A7" s="110" t="s">
        <v>146</v>
      </c>
      <c r="B7" s="80" t="s">
        <v>147</v>
      </c>
      <c r="C7" s="86">
        <v>2</v>
      </c>
      <c r="D7" s="87">
        <v>700000</v>
      </c>
      <c r="E7" s="88"/>
      <c r="F7" s="11"/>
      <c r="G7" s="11">
        <f>C7*D7</f>
        <v>1400000</v>
      </c>
      <c r="H7" s="34">
        <f t="shared" si="0"/>
        <v>13035700</v>
      </c>
    </row>
    <row r="8" spans="1:11" ht="15.75" x14ac:dyDescent="0.25">
      <c r="A8" s="110"/>
      <c r="B8" s="80" t="s">
        <v>148</v>
      </c>
      <c r="C8" s="86">
        <v>1</v>
      </c>
      <c r="D8" s="87">
        <v>200000</v>
      </c>
      <c r="E8" s="88"/>
      <c r="F8" s="11"/>
      <c r="G8" s="11">
        <f t="shared" ref="G8:G12" si="1">C8*D8</f>
        <v>200000</v>
      </c>
      <c r="H8" s="34">
        <f t="shared" si="0"/>
        <v>12835700</v>
      </c>
    </row>
    <row r="9" spans="1:11" ht="15.75" x14ac:dyDescent="0.25">
      <c r="A9" s="110"/>
      <c r="B9" s="80" t="s">
        <v>149</v>
      </c>
      <c r="C9" s="86">
        <v>1</v>
      </c>
      <c r="D9" s="87">
        <v>80000</v>
      </c>
      <c r="E9" s="88"/>
      <c r="F9" s="11"/>
      <c r="G9" s="11">
        <f>C9*D9</f>
        <v>80000</v>
      </c>
      <c r="H9" s="34">
        <f t="shared" si="0"/>
        <v>12755700</v>
      </c>
    </row>
    <row r="10" spans="1:11" ht="15.75" x14ac:dyDescent="0.25">
      <c r="A10" s="110"/>
      <c r="B10" s="80" t="s">
        <v>150</v>
      </c>
      <c r="C10" s="86">
        <v>5</v>
      </c>
      <c r="D10" s="87">
        <v>20000</v>
      </c>
      <c r="E10" s="88"/>
      <c r="F10" s="11"/>
      <c r="G10" s="11">
        <f>C10*D10</f>
        <v>100000</v>
      </c>
      <c r="H10" s="34">
        <f t="shared" si="0"/>
        <v>12655700</v>
      </c>
    </row>
    <row r="11" spans="1:11" ht="15.75" x14ac:dyDescent="0.25">
      <c r="A11" s="110"/>
      <c r="B11" s="80" t="s">
        <v>151</v>
      </c>
      <c r="C11" s="86">
        <v>1</v>
      </c>
      <c r="D11" s="87">
        <v>400000</v>
      </c>
      <c r="E11" s="88"/>
      <c r="F11" s="11"/>
      <c r="G11" s="11">
        <f>C11*D11</f>
        <v>400000</v>
      </c>
      <c r="H11" s="34">
        <f t="shared" si="0"/>
        <v>12255700</v>
      </c>
    </row>
    <row r="12" spans="1:11" ht="15.75" x14ac:dyDescent="0.25">
      <c r="A12" s="110"/>
      <c r="B12" s="80" t="s">
        <v>152</v>
      </c>
      <c r="C12" s="86">
        <v>5</v>
      </c>
      <c r="D12" s="87">
        <v>10000</v>
      </c>
      <c r="E12" s="88"/>
      <c r="F12" s="11"/>
      <c r="G12" s="11">
        <f t="shared" si="1"/>
        <v>50000</v>
      </c>
      <c r="H12" s="34">
        <f t="shared" si="0"/>
        <v>12205700</v>
      </c>
      <c r="J12" s="1"/>
      <c r="K12" s="2"/>
    </row>
    <row r="13" spans="1:11" ht="15.75" x14ac:dyDescent="0.25">
      <c r="A13" s="69" t="s">
        <v>153</v>
      </c>
      <c r="B13" s="9"/>
      <c r="C13" s="9"/>
      <c r="D13" s="10"/>
      <c r="E13" s="12">
        <f>SUM(E5:E12)</f>
        <v>500000</v>
      </c>
      <c r="F13" s="12">
        <f>SUM(F5:F12)</f>
        <v>1000000</v>
      </c>
      <c r="G13" s="106">
        <f>SUM(G7:G12)</f>
        <v>2230000</v>
      </c>
      <c r="H13" s="107">
        <f>H4+E14-G13</f>
        <v>12205700</v>
      </c>
    </row>
    <row r="14" spans="1:11" ht="15.75" x14ac:dyDescent="0.25">
      <c r="A14" s="108" t="s">
        <v>154</v>
      </c>
      <c r="B14" s="108"/>
      <c r="C14" s="69"/>
      <c r="D14" s="16"/>
      <c r="E14" s="109">
        <f>E13+F13</f>
        <v>1500000</v>
      </c>
      <c r="F14" s="109"/>
      <c r="G14" s="106"/>
      <c r="H14" s="107"/>
    </row>
  </sheetData>
  <mergeCells count="6">
    <mergeCell ref="A1:H1"/>
    <mergeCell ref="G13:G14"/>
    <mergeCell ref="H13:H14"/>
    <mergeCell ref="A14:B14"/>
    <mergeCell ref="E14:F14"/>
    <mergeCell ref="A7: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T05</vt:lpstr>
      <vt:lpstr>T6</vt:lpstr>
      <vt:lpstr>T7</vt:lpstr>
      <vt:lpstr>T8</vt:lpstr>
      <vt:lpstr>T9</vt:lpstr>
      <vt:lpstr>T10</vt:lpstr>
      <vt:lpstr>T11</vt:lpstr>
      <vt:lpstr>T12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YoDy Ky Anh</cp:lastModifiedBy>
  <dcterms:created xsi:type="dcterms:W3CDTF">2021-05-05T09:00:29Z</dcterms:created>
  <dcterms:modified xsi:type="dcterms:W3CDTF">2023-01-27T10:33:02Z</dcterms:modified>
</cp:coreProperties>
</file>